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8"/>
  <workbookPr/>
  <mc:AlternateContent xmlns:mc="http://schemas.openxmlformats.org/markup-compatibility/2006">
    <mc:Choice Requires="x15">
      <x15ac:absPath xmlns:x15ac="http://schemas.microsoft.com/office/spreadsheetml/2010/11/ac" url="/Users/annmariehardin/Documents/"/>
    </mc:Choice>
  </mc:AlternateContent>
  <xr:revisionPtr revIDLastSave="0" documentId="13_ncr:1_{A026EF10-6F2C-1F40-815B-C57DECF47817}" xr6:coauthVersionLast="36" xr6:coauthVersionMax="36" xr10:uidLastSave="{00000000-0000-0000-0000-000000000000}"/>
  <bookViews>
    <workbookView xWindow="0" yWindow="460" windowWidth="40960" windowHeight="20980" tabRatio="816" xr2:uid="{00000000-000D-0000-FFFF-FFFF00000000}"/>
  </bookViews>
  <sheets>
    <sheet name="Summary 2020" sheetId="2" r:id="rId1"/>
    <sheet name="January 2020" sheetId="1" r:id="rId2"/>
    <sheet name=" February 2020" sheetId="16" r:id="rId3"/>
    <sheet name="March 2020" sheetId="17" r:id="rId4"/>
    <sheet name="April 2020" sheetId="18" r:id="rId5"/>
    <sheet name="May 2020" sheetId="19" r:id="rId6"/>
    <sheet name="June 2020" sheetId="20" r:id="rId7"/>
    <sheet name="July 2020" sheetId="21" r:id="rId8"/>
    <sheet name="August 2020" sheetId="22" r:id="rId9"/>
    <sheet name="September 2020" sheetId="23" r:id="rId10"/>
    <sheet name="October 2020" sheetId="24" r:id="rId11"/>
    <sheet name="November 2020" sheetId="25" r:id="rId12"/>
    <sheet name="December 2020" sheetId="26" r:id="rId13"/>
  </sheets>
  <definedNames>
    <definedName name="_xlnm.Print_Area" localSheetId="2">' February 2020'!$B$4:$X$43,' February 2020'!$Y$1:$AH$43</definedName>
    <definedName name="_xlnm.Print_Area" localSheetId="4">'April 2020'!$B$4:$X$43,'April 2020'!$Y$1:$AH$43</definedName>
    <definedName name="_xlnm.Print_Area" localSheetId="8">'August 2020'!$B$4:$X$43,'August 2020'!$Y$1:$AH$43</definedName>
    <definedName name="_xlnm.Print_Area" localSheetId="12">'December 2020'!$B$4:$X$43,'December 2020'!$Y$1:$AH$43</definedName>
    <definedName name="_xlnm.Print_Area" localSheetId="1">'January 2020'!$B$1:$AH$43</definedName>
    <definedName name="_xlnm.Print_Area" localSheetId="7">'July 2020'!$B$4:$X$43,'July 2020'!$Y$1:$AH$43</definedName>
    <definedName name="_xlnm.Print_Area" localSheetId="6">'June 2020'!$B$4:$X$43,'June 2020'!$Y$1:$AH$43</definedName>
    <definedName name="_xlnm.Print_Area" localSheetId="3">'March 2020'!$B$4:$X$43,'March 2020'!$Y$1:$AH$43</definedName>
    <definedName name="_xlnm.Print_Area" localSheetId="5">'May 2020'!$B$4:$X$43,'May 2020'!$Y$1:$AH$43</definedName>
    <definedName name="_xlnm.Print_Area" localSheetId="11">'November 2020'!$B$4:$X$43,'November 2020'!$Y$1:$AH$43</definedName>
    <definedName name="_xlnm.Print_Area" localSheetId="10">'October 2020'!$B$4:$X$43,'October 2020'!$Y$1:$AH$43</definedName>
    <definedName name="_xlnm.Print_Area" localSheetId="9">'September 2020'!$B$4:$X$43,'September 2020'!$Y$1:$AH$43</definedName>
    <definedName name="_xlnm.Print_Titles" localSheetId="2">' February 2020'!$A:$A,' February 2020'!$1:$3</definedName>
    <definedName name="_xlnm.Print_Titles" localSheetId="4">'April 2020'!$A:$A,'April 2020'!$1:$3</definedName>
    <definedName name="_xlnm.Print_Titles" localSheetId="8">'August 2020'!$A:$A,'August 2020'!$1:$3</definedName>
    <definedName name="_xlnm.Print_Titles" localSheetId="12">'December 2020'!$A:$A,'December 2020'!$1:$3</definedName>
    <definedName name="_xlnm.Print_Titles" localSheetId="1">'January 2020'!$A:$A,'January 2020'!$1:$3</definedName>
    <definedName name="_xlnm.Print_Titles" localSheetId="7">'July 2020'!$A:$A,'July 2020'!$1:$3</definedName>
    <definedName name="_xlnm.Print_Titles" localSheetId="6">'June 2020'!$A:$A,'June 2020'!$1:$3</definedName>
    <definedName name="_xlnm.Print_Titles" localSheetId="3">'March 2020'!$A:$A,'March 2020'!$1:$3</definedName>
    <definedName name="_xlnm.Print_Titles" localSheetId="5">'May 2020'!$A:$A,'May 2020'!$1:$3</definedName>
    <definedName name="_xlnm.Print_Titles" localSheetId="11">'November 2020'!$A:$A,'November 2020'!$1:$3</definedName>
    <definedName name="_xlnm.Print_Titles" localSheetId="10">'October 2020'!$A:$A,'October 2020'!$1:$3</definedName>
    <definedName name="_xlnm.Print_Titles" localSheetId="9">'September 2020'!$A:$A,'September 2020'!$1:$3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5" i="21" l="1"/>
  <c r="Y35" i="1"/>
  <c r="Y35" i="26"/>
  <c r="Y35" i="25"/>
  <c r="Y35" i="24"/>
  <c r="Y35" i="23"/>
  <c r="Y35" i="22"/>
  <c r="Y35" i="21"/>
  <c r="Y35" i="20"/>
  <c r="Y35" i="19"/>
  <c r="Y35" i="18"/>
  <c r="Y35" i="17"/>
  <c r="Y35" i="16"/>
  <c r="Z35" i="1"/>
  <c r="Z35" i="26"/>
  <c r="Z35" i="25"/>
  <c r="Z35" i="24"/>
  <c r="Z35" i="23"/>
  <c r="Z35" i="22"/>
  <c r="Z35" i="21"/>
  <c r="Z35" i="20"/>
  <c r="Z35" i="19"/>
  <c r="Z35" i="18"/>
  <c r="Z35" i="17"/>
  <c r="Z35" i="16"/>
  <c r="AA35" i="1"/>
  <c r="AA35" i="26"/>
  <c r="AA35" i="25"/>
  <c r="AA35" i="24"/>
  <c r="AA35" i="23"/>
  <c r="AA35" i="22"/>
  <c r="AA35" i="21"/>
  <c r="AA35" i="20"/>
  <c r="AA35" i="19"/>
  <c r="AA35" i="18"/>
  <c r="AA35" i="17"/>
  <c r="AA35" i="16"/>
  <c r="V35" i="16"/>
  <c r="V35" i="17"/>
  <c r="V35" i="18"/>
  <c r="V35" i="19"/>
  <c r="V35" i="20"/>
  <c r="V35" i="21"/>
  <c r="V35" i="22"/>
  <c r="V35" i="23"/>
  <c r="V35" i="24"/>
  <c r="V35" i="25"/>
  <c r="V35" i="26"/>
  <c r="V35" i="1"/>
  <c r="T35" i="16"/>
  <c r="T35" i="17"/>
  <c r="T35" i="18"/>
  <c r="F43" i="18" s="1"/>
  <c r="M7" i="2" s="1"/>
  <c r="T35" i="19"/>
  <c r="T35" i="20"/>
  <c r="T35" i="21"/>
  <c r="F43" i="21" s="1"/>
  <c r="M10" i="2" s="1"/>
  <c r="T35" i="22"/>
  <c r="F43" i="22" s="1"/>
  <c r="T35" i="23"/>
  <c r="T35" i="24"/>
  <c r="T35" i="25"/>
  <c r="F43" i="25" s="1"/>
  <c r="M14" i="2" s="1"/>
  <c r="T35" i="26"/>
  <c r="T35" i="1"/>
  <c r="R35" i="16"/>
  <c r="R35" i="17"/>
  <c r="R35" i="18"/>
  <c r="R35" i="19"/>
  <c r="R35" i="20"/>
  <c r="R35" i="21"/>
  <c r="R35" i="22"/>
  <c r="R35" i="23"/>
  <c r="R35" i="24"/>
  <c r="R35" i="25"/>
  <c r="R35" i="26"/>
  <c r="R35" i="1"/>
  <c r="P35" i="16"/>
  <c r="P35" i="17"/>
  <c r="C43" i="17" s="1"/>
  <c r="P35" i="18"/>
  <c r="P35" i="19"/>
  <c r="P35" i="20"/>
  <c r="P35" i="21"/>
  <c r="P35" i="22"/>
  <c r="P35" i="23"/>
  <c r="P35" i="24"/>
  <c r="P35" i="25"/>
  <c r="P35" i="26"/>
  <c r="P35" i="1"/>
  <c r="H35" i="16"/>
  <c r="H35" i="17"/>
  <c r="B43" i="17" s="1"/>
  <c r="H35" i="18"/>
  <c r="H35" i="19"/>
  <c r="H35" i="20"/>
  <c r="H35" i="22"/>
  <c r="H35" i="23"/>
  <c r="H35" i="24"/>
  <c r="H35" i="25"/>
  <c r="H35" i="26"/>
  <c r="H35" i="1"/>
  <c r="J35" i="16"/>
  <c r="J35" i="17"/>
  <c r="J35" i="18"/>
  <c r="J35" i="19"/>
  <c r="B43" i="19" s="1"/>
  <c r="J35" i="20"/>
  <c r="J35" i="21"/>
  <c r="J35" i="22"/>
  <c r="J35" i="23"/>
  <c r="J35" i="24"/>
  <c r="J35" i="25"/>
  <c r="J35" i="26"/>
  <c r="J35" i="1"/>
  <c r="N35" i="16"/>
  <c r="N35" i="17"/>
  <c r="N35" i="18"/>
  <c r="N35" i="19"/>
  <c r="N35" i="20"/>
  <c r="N35" i="21"/>
  <c r="N35" i="22"/>
  <c r="N35" i="23"/>
  <c r="N35" i="24"/>
  <c r="N35" i="25"/>
  <c r="N35" i="26"/>
  <c r="N35" i="1"/>
  <c r="C43" i="1" s="1"/>
  <c r="M35" i="16"/>
  <c r="M35" i="17"/>
  <c r="M35" i="18"/>
  <c r="F7" i="2" s="1"/>
  <c r="M35" i="19"/>
  <c r="F8" i="2" s="1"/>
  <c r="M35" i="20"/>
  <c r="M35" i="21"/>
  <c r="M35" i="22"/>
  <c r="M35" i="23"/>
  <c r="F12" i="2" s="1"/>
  <c r="M35" i="24"/>
  <c r="F13" i="2" s="1"/>
  <c r="C43" i="24"/>
  <c r="M35" i="25"/>
  <c r="C43" i="25" s="1"/>
  <c r="M35" i="26"/>
  <c r="C43" i="26" s="1"/>
  <c r="J15" i="2" s="1"/>
  <c r="M35" i="1"/>
  <c r="F4" i="2" s="1"/>
  <c r="AB35" i="16"/>
  <c r="AC35" i="16"/>
  <c r="AD35" i="16"/>
  <c r="AE35" i="16"/>
  <c r="AF35" i="16"/>
  <c r="AG35" i="16"/>
  <c r="AH35" i="16"/>
  <c r="AB35" i="17"/>
  <c r="AC35" i="17"/>
  <c r="AD35" i="17"/>
  <c r="AE35" i="17"/>
  <c r="AF35" i="17"/>
  <c r="AG35" i="17"/>
  <c r="AH35" i="17"/>
  <c r="AB35" i="18"/>
  <c r="AC35" i="18"/>
  <c r="AD35" i="18"/>
  <c r="AE35" i="18"/>
  <c r="AF35" i="18"/>
  <c r="AG35" i="18"/>
  <c r="AH35" i="18"/>
  <c r="AB35" i="19"/>
  <c r="AC35" i="19"/>
  <c r="AD35" i="19"/>
  <c r="AE35" i="19"/>
  <c r="AF35" i="19"/>
  <c r="AG35" i="19"/>
  <c r="AH35" i="19"/>
  <c r="AB35" i="20"/>
  <c r="AC35" i="20"/>
  <c r="AD35" i="20"/>
  <c r="AE35" i="20"/>
  <c r="AF35" i="20"/>
  <c r="AG35" i="20"/>
  <c r="AH35" i="20"/>
  <c r="AB35" i="21"/>
  <c r="AC35" i="21"/>
  <c r="AD35" i="21"/>
  <c r="AE35" i="21"/>
  <c r="AF35" i="21"/>
  <c r="AG35" i="21"/>
  <c r="AH35" i="21"/>
  <c r="AB35" i="22"/>
  <c r="AC35" i="22"/>
  <c r="AD35" i="22"/>
  <c r="AE35" i="22"/>
  <c r="AF35" i="22"/>
  <c r="AG35" i="22"/>
  <c r="AH35" i="22"/>
  <c r="AB35" i="23"/>
  <c r="AC35" i="23"/>
  <c r="AD35" i="23"/>
  <c r="AE35" i="23"/>
  <c r="AF35" i="23"/>
  <c r="AG35" i="23"/>
  <c r="AH35" i="23"/>
  <c r="AB35" i="24"/>
  <c r="AC35" i="24"/>
  <c r="AD35" i="24"/>
  <c r="AE35" i="24"/>
  <c r="AF35" i="24"/>
  <c r="AG35" i="24"/>
  <c r="AH35" i="24"/>
  <c r="AB35" i="25"/>
  <c r="AC35" i="25"/>
  <c r="AD35" i="25"/>
  <c r="AE35" i="25"/>
  <c r="AF35" i="25"/>
  <c r="AG35" i="25"/>
  <c r="AH35" i="25"/>
  <c r="AB35" i="26"/>
  <c r="AC35" i="26"/>
  <c r="AD35" i="26"/>
  <c r="AE35" i="26"/>
  <c r="AF35" i="26"/>
  <c r="AG35" i="26"/>
  <c r="AH35" i="26"/>
  <c r="AB35" i="1"/>
  <c r="AC35" i="1"/>
  <c r="AD35" i="1"/>
  <c r="AE35" i="1"/>
  <c r="AF35" i="1"/>
  <c r="AG35" i="1"/>
  <c r="AH35" i="1"/>
  <c r="G35" i="22"/>
  <c r="E35" i="21"/>
  <c r="D35" i="21"/>
  <c r="C35" i="21"/>
  <c r="F11" i="2"/>
  <c r="C43" i="22"/>
  <c r="M37" i="18"/>
  <c r="O37" i="18" s="1"/>
  <c r="F10" i="2"/>
  <c r="C43" i="21"/>
  <c r="F9" i="2"/>
  <c r="C43" i="20"/>
  <c r="F6" i="2"/>
  <c r="F5" i="2"/>
  <c r="C43" i="16"/>
  <c r="L35" i="1"/>
  <c r="E4" i="2" s="1"/>
  <c r="L35" i="26"/>
  <c r="L35" i="25"/>
  <c r="E14" i="2" s="1"/>
  <c r="L35" i="24"/>
  <c r="L35" i="23"/>
  <c r="L35" i="22"/>
  <c r="E11" i="2" s="1"/>
  <c r="L35" i="21"/>
  <c r="L35" i="20"/>
  <c r="L35" i="19"/>
  <c r="E8" i="2" s="1"/>
  <c r="L35" i="18"/>
  <c r="E7" i="2" s="1"/>
  <c r="L35" i="17"/>
  <c r="L35" i="16"/>
  <c r="D35" i="16"/>
  <c r="E35" i="16"/>
  <c r="D35" i="17"/>
  <c r="E35" i="17"/>
  <c r="D35" i="18"/>
  <c r="E35" i="18"/>
  <c r="D35" i="19"/>
  <c r="E35" i="19"/>
  <c r="D35" i="20"/>
  <c r="E35" i="20"/>
  <c r="D35" i="22"/>
  <c r="E35" i="22"/>
  <c r="D35" i="23"/>
  <c r="E35" i="23"/>
  <c r="D35" i="24"/>
  <c r="E35" i="24"/>
  <c r="D35" i="25"/>
  <c r="E35" i="25"/>
  <c r="D35" i="26"/>
  <c r="E35" i="26"/>
  <c r="D35" i="1"/>
  <c r="E35" i="1"/>
  <c r="W35" i="16"/>
  <c r="U35" i="16"/>
  <c r="W35" i="17"/>
  <c r="I39" i="17" s="1"/>
  <c r="N6" i="2" s="1"/>
  <c r="U35" i="17"/>
  <c r="W35" i="18"/>
  <c r="U35" i="18"/>
  <c r="W35" i="19"/>
  <c r="I39" i="19" s="1"/>
  <c r="N8" i="2" s="1"/>
  <c r="U35" i="19"/>
  <c r="W35" i="20"/>
  <c r="I39" i="20" s="1"/>
  <c r="N9" i="2" s="1"/>
  <c r="U35" i="20"/>
  <c r="W35" i="21"/>
  <c r="I39" i="21" s="1"/>
  <c r="N10" i="2" s="1"/>
  <c r="U35" i="21"/>
  <c r="W35" i="22"/>
  <c r="U35" i="22"/>
  <c r="W35" i="23"/>
  <c r="I39" i="23" s="1"/>
  <c r="N12" i="2" s="1"/>
  <c r="U35" i="23"/>
  <c r="W35" i="24"/>
  <c r="I39" i="24" s="1"/>
  <c r="N13" i="2" s="1"/>
  <c r="U35" i="24"/>
  <c r="W35" i="25"/>
  <c r="I39" i="25" s="1"/>
  <c r="N14" i="2" s="1"/>
  <c r="U35" i="25"/>
  <c r="W35" i="26"/>
  <c r="I39" i="26"/>
  <c r="N15" i="2" s="1"/>
  <c r="U35" i="26"/>
  <c r="W35" i="1"/>
  <c r="J39" i="1" s="1"/>
  <c r="O4" i="2" s="1"/>
  <c r="U35" i="1"/>
  <c r="S35" i="26"/>
  <c r="I35" i="26"/>
  <c r="B43" i="26"/>
  <c r="G35" i="26"/>
  <c r="C35" i="26"/>
  <c r="S35" i="25"/>
  <c r="I35" i="25"/>
  <c r="B43" i="25"/>
  <c r="I14" i="2" s="1"/>
  <c r="G35" i="25"/>
  <c r="C35" i="25"/>
  <c r="K43" i="25" s="1"/>
  <c r="Q14" i="2" s="1"/>
  <c r="S35" i="24"/>
  <c r="I35" i="24"/>
  <c r="B43" i="24"/>
  <c r="I13" i="2" s="1"/>
  <c r="G35" i="24"/>
  <c r="C35" i="24"/>
  <c r="S35" i="23"/>
  <c r="I35" i="23"/>
  <c r="G35" i="23"/>
  <c r="C35" i="23"/>
  <c r="D43" i="23" s="1"/>
  <c r="K12" i="2" s="1"/>
  <c r="S35" i="22"/>
  <c r="I35" i="22"/>
  <c r="B43" i="22"/>
  <c r="I11" i="2" s="1"/>
  <c r="C35" i="22"/>
  <c r="H39" i="22" s="1"/>
  <c r="S35" i="21"/>
  <c r="I35" i="21"/>
  <c r="B43" i="21"/>
  <c r="G35" i="21"/>
  <c r="S35" i="20"/>
  <c r="I35" i="20"/>
  <c r="B43" i="20"/>
  <c r="G35" i="20"/>
  <c r="C35" i="20"/>
  <c r="S35" i="19"/>
  <c r="I35" i="19"/>
  <c r="G35" i="19"/>
  <c r="C35" i="19"/>
  <c r="S35" i="18"/>
  <c r="I35" i="18"/>
  <c r="B43" i="18"/>
  <c r="I7" i="2" s="1"/>
  <c r="G35" i="18"/>
  <c r="C35" i="18"/>
  <c r="S35" i="17"/>
  <c r="I35" i="17"/>
  <c r="G35" i="17"/>
  <c r="C35" i="17"/>
  <c r="D43" i="17" s="1"/>
  <c r="K6" i="2" s="1"/>
  <c r="S35" i="16"/>
  <c r="I35" i="16"/>
  <c r="G35" i="16"/>
  <c r="C35" i="16"/>
  <c r="D43" i="16" s="1"/>
  <c r="K5" i="2" s="1"/>
  <c r="C35" i="1"/>
  <c r="J43" i="1" s="1"/>
  <c r="P4" i="2" s="1"/>
  <c r="S35" i="1"/>
  <c r="G35" i="1"/>
  <c r="I35" i="1"/>
  <c r="I39" i="18"/>
  <c r="N7" i="2" s="1"/>
  <c r="D43" i="26"/>
  <c r="K15" i="2" s="1"/>
  <c r="D43" i="24"/>
  <c r="K13" i="2" s="1"/>
  <c r="D43" i="19"/>
  <c r="K8" i="2" s="1"/>
  <c r="I39" i="1"/>
  <c r="N4" i="2" s="1"/>
  <c r="J39" i="26"/>
  <c r="O15" i="2" s="1"/>
  <c r="J39" i="25"/>
  <c r="O14" i="2" s="1"/>
  <c r="J39" i="23"/>
  <c r="O12" i="2" s="1"/>
  <c r="J39" i="22"/>
  <c r="O11" i="2" s="1"/>
  <c r="J39" i="20"/>
  <c r="O9" i="2" s="1"/>
  <c r="J39" i="19"/>
  <c r="O8" i="2" s="1"/>
  <c r="J39" i="18"/>
  <c r="O7" i="2" s="1"/>
  <c r="J39" i="17"/>
  <c r="O6" i="2" s="1"/>
  <c r="I39" i="16"/>
  <c r="N5" i="2" s="1"/>
  <c r="J39" i="16"/>
  <c r="O5" i="2" s="1"/>
  <c r="H39" i="17"/>
  <c r="H39" i="18"/>
  <c r="H39" i="26"/>
  <c r="G39" i="17"/>
  <c r="G6" i="2" s="1"/>
  <c r="E6" i="2"/>
  <c r="E39" i="17"/>
  <c r="G39" i="19"/>
  <c r="G8" i="2" s="1"/>
  <c r="E39" i="19"/>
  <c r="G39" i="21"/>
  <c r="H10" i="2" s="1"/>
  <c r="E10" i="2"/>
  <c r="E12" i="2"/>
  <c r="E5" i="2"/>
  <c r="E9" i="2"/>
  <c r="E39" i="22"/>
  <c r="E13" i="2"/>
  <c r="E39" i="26"/>
  <c r="K43" i="16"/>
  <c r="Q5" i="2" s="1"/>
  <c r="K43" i="19"/>
  <c r="Q8" i="2" s="1"/>
  <c r="J43" i="19"/>
  <c r="P8" i="2" s="1"/>
  <c r="K43" i="1"/>
  <c r="Q4" i="2" s="1"/>
  <c r="J43" i="17"/>
  <c r="P6" i="2" s="1"/>
  <c r="K43" i="22"/>
  <c r="Q11" i="2" s="1"/>
  <c r="K43" i="26"/>
  <c r="Q15" i="2" s="1"/>
  <c r="J43" i="26"/>
  <c r="P15" i="2" s="1"/>
  <c r="K43" i="23"/>
  <c r="Q12" i="2" s="1"/>
  <c r="B43" i="16"/>
  <c r="F43" i="16"/>
  <c r="M5" i="2" s="1"/>
  <c r="F43" i="1"/>
  <c r="M4" i="2"/>
  <c r="F43" i="26"/>
  <c r="M15" i="2" s="1"/>
  <c r="F43" i="24"/>
  <c r="F43" i="23"/>
  <c r="M12" i="2" s="1"/>
  <c r="F43" i="20"/>
  <c r="M9" i="2" s="1"/>
  <c r="F43" i="19"/>
  <c r="M8" i="2" s="1"/>
  <c r="F43" i="17"/>
  <c r="M6" i="2" s="1"/>
  <c r="J6" i="2" s="1"/>
  <c r="I15" i="2"/>
  <c r="I9" i="2"/>
  <c r="I10" i="2"/>
  <c r="I39" i="22"/>
  <c r="N11" i="2" s="1"/>
  <c r="E43" i="26"/>
  <c r="L15" i="2" s="1"/>
  <c r="E43" i="24"/>
  <c r="L13" i="2" s="1"/>
  <c r="E43" i="19"/>
  <c r="L8" i="2" s="1"/>
  <c r="E43" i="17"/>
  <c r="L6" i="2" s="1"/>
  <c r="I5" i="2"/>
  <c r="B39" i="1"/>
  <c r="B4" i="2" s="1"/>
  <c r="C39" i="23"/>
  <c r="C12" i="2" s="1"/>
  <c r="R12" i="2" s="1"/>
  <c r="B39" i="22"/>
  <c r="B11" i="2" s="1"/>
  <c r="B39" i="23"/>
  <c r="B12" i="2" s="1"/>
  <c r="B39" i="24"/>
  <c r="B13" i="2" s="1"/>
  <c r="D39" i="24"/>
  <c r="D13" i="2" s="1"/>
  <c r="B39" i="25"/>
  <c r="B14" i="2"/>
  <c r="D43" i="25" l="1"/>
  <c r="K14" i="2" s="1"/>
  <c r="D43" i="20"/>
  <c r="K9" i="2" s="1"/>
  <c r="J43" i="18"/>
  <c r="P7" i="2" s="1"/>
  <c r="H39" i="16"/>
  <c r="G39" i="26"/>
  <c r="E43" i="21"/>
  <c r="L10" i="2" s="1"/>
  <c r="B43" i="1"/>
  <c r="I4" i="2" s="1"/>
  <c r="B43" i="23"/>
  <c r="I12" i="2" s="1"/>
  <c r="E39" i="20"/>
  <c r="E39" i="18"/>
  <c r="J10" i="2"/>
  <c r="E39" i="24"/>
  <c r="F15" i="2"/>
  <c r="J9" i="2"/>
  <c r="H39" i="24"/>
  <c r="J5" i="2"/>
  <c r="I8" i="2"/>
  <c r="G43" i="1"/>
  <c r="I6" i="2"/>
  <c r="G43" i="17"/>
  <c r="M11" i="2"/>
  <c r="J11" i="2" s="1"/>
  <c r="G43" i="22"/>
  <c r="G43" i="21"/>
  <c r="C39" i="1"/>
  <c r="G43" i="20"/>
  <c r="D43" i="22"/>
  <c r="K11" i="2" s="1"/>
  <c r="C39" i="22"/>
  <c r="C11" i="2" s="1"/>
  <c r="R11" i="2" s="1"/>
  <c r="E43" i="1"/>
  <c r="L4" i="2" s="1"/>
  <c r="E43" i="20"/>
  <c r="L9" i="2" s="1"/>
  <c r="E43" i="23"/>
  <c r="L12" i="2" s="1"/>
  <c r="H6" i="2"/>
  <c r="K43" i="17"/>
  <c r="Q6" i="2" s="1"/>
  <c r="K43" i="20"/>
  <c r="Q9" i="2" s="1"/>
  <c r="K43" i="18"/>
  <c r="Q7" i="2" s="1"/>
  <c r="E39" i="1"/>
  <c r="J39" i="21"/>
  <c r="O10" i="2" s="1"/>
  <c r="E43" i="18"/>
  <c r="L7" i="2" s="1"/>
  <c r="C43" i="19"/>
  <c r="G43" i="19" s="1"/>
  <c r="C43" i="23"/>
  <c r="C43" i="18"/>
  <c r="G43" i="18" s="1"/>
  <c r="E43" i="16"/>
  <c r="L5" i="2" s="1"/>
  <c r="H8" i="2"/>
  <c r="J4" i="2"/>
  <c r="J43" i="20"/>
  <c r="P9" i="2" s="1"/>
  <c r="H39" i="19"/>
  <c r="E39" i="16"/>
  <c r="E39" i="21"/>
  <c r="H39" i="1"/>
  <c r="D43" i="1"/>
  <c r="K4" i="2" s="1"/>
  <c r="G43" i="16"/>
  <c r="J43" i="23"/>
  <c r="P12" i="2" s="1"/>
  <c r="J43" i="22"/>
  <c r="P11" i="2" s="1"/>
  <c r="J43" i="16"/>
  <c r="P5" i="2" s="1"/>
  <c r="E39" i="23"/>
  <c r="G10" i="2"/>
  <c r="H39" i="23"/>
  <c r="G39" i="24"/>
  <c r="J39" i="24"/>
  <c r="O13" i="2" s="1"/>
  <c r="C39" i="24"/>
  <c r="C13" i="2" s="1"/>
  <c r="J43" i="24"/>
  <c r="P13" i="2" s="1"/>
  <c r="K43" i="24"/>
  <c r="Q13" i="2" s="1"/>
  <c r="J14" i="2"/>
  <c r="G43" i="25"/>
  <c r="J43" i="25"/>
  <c r="P14" i="2" s="1"/>
  <c r="B24" i="2"/>
  <c r="F14" i="2"/>
  <c r="E39" i="25"/>
  <c r="E15" i="2"/>
  <c r="E16" i="2" s="1"/>
  <c r="C24" i="2" s="1"/>
  <c r="N20" i="2"/>
  <c r="C39" i="19"/>
  <c r="C8" i="2" s="1"/>
  <c r="R8" i="2" s="1"/>
  <c r="B39" i="20"/>
  <c r="B9" i="2" s="1"/>
  <c r="B39" i="18"/>
  <c r="B7" i="2" s="1"/>
  <c r="C39" i="16"/>
  <c r="C5" i="2" s="1"/>
  <c r="R5" i="2" s="1"/>
  <c r="C39" i="18"/>
  <c r="C7" i="2" s="1"/>
  <c r="R7" i="2" s="1"/>
  <c r="B39" i="21"/>
  <c r="B10" i="2" s="1"/>
  <c r="C39" i="20"/>
  <c r="B39" i="17"/>
  <c r="B6" i="2" s="1"/>
  <c r="B39" i="16"/>
  <c r="B5" i="2" s="1"/>
  <c r="B39" i="19"/>
  <c r="B8" i="2" s="1"/>
  <c r="C39" i="21"/>
  <c r="C10" i="2" s="1"/>
  <c r="R10" i="2" s="1"/>
  <c r="C39" i="17"/>
  <c r="C6" i="2" s="1"/>
  <c r="R6" i="2" s="1"/>
  <c r="D39" i="19"/>
  <c r="D8" i="2" s="1"/>
  <c r="M13" i="2"/>
  <c r="J13" i="2" s="1"/>
  <c r="G43" i="24"/>
  <c r="D39" i="22"/>
  <c r="D11" i="2" s="1"/>
  <c r="D39" i="23"/>
  <c r="D12" i="2" s="1"/>
  <c r="E43" i="22"/>
  <c r="L11" i="2" s="1"/>
  <c r="E43" i="25"/>
  <c r="L14" i="2" s="1"/>
  <c r="G43" i="26"/>
  <c r="C39" i="25"/>
  <c r="H39" i="25"/>
  <c r="G39" i="22"/>
  <c r="G39" i="20"/>
  <c r="G39" i="18"/>
  <c r="G39" i="16"/>
  <c r="G39" i="1"/>
  <c r="G39" i="25"/>
  <c r="G39" i="23"/>
  <c r="H39" i="20"/>
  <c r="K43" i="21"/>
  <c r="Q10" i="2" s="1"/>
  <c r="J43" i="21"/>
  <c r="P10" i="2" s="1"/>
  <c r="D43" i="18"/>
  <c r="K7" i="2" s="1"/>
  <c r="H39" i="21"/>
  <c r="D43" i="21"/>
  <c r="K10" i="2" s="1"/>
  <c r="I16" i="2" l="1"/>
  <c r="E24" i="2" s="1"/>
  <c r="I20" i="2"/>
  <c r="Q16" i="2"/>
  <c r="M16" i="2"/>
  <c r="G24" i="2" s="1"/>
  <c r="G43" i="23"/>
  <c r="J8" i="2"/>
  <c r="H15" i="2"/>
  <c r="G15" i="2"/>
  <c r="D39" i="1"/>
  <c r="D4" i="2" s="1"/>
  <c r="C4" i="2"/>
  <c r="R4" i="2" s="1"/>
  <c r="J12" i="2"/>
  <c r="J7" i="2"/>
  <c r="J16" i="2" s="1"/>
  <c r="F24" i="2" s="1"/>
  <c r="K20" i="2"/>
  <c r="P16" i="2"/>
  <c r="I24" i="2" s="1"/>
  <c r="R13" i="2"/>
  <c r="G13" i="2"/>
  <c r="H13" i="2"/>
  <c r="L20" i="2"/>
  <c r="G20" i="2"/>
  <c r="F16" i="2"/>
  <c r="D24" i="2" s="1"/>
  <c r="H20" i="2" s="1"/>
  <c r="F20" i="2"/>
  <c r="E20" i="2"/>
  <c r="D39" i="16"/>
  <c r="D5" i="2" s="1"/>
  <c r="D39" i="21"/>
  <c r="D10" i="2" s="1"/>
  <c r="C9" i="2"/>
  <c r="R9" i="2" s="1"/>
  <c r="D39" i="20"/>
  <c r="D9" i="2" s="1"/>
  <c r="D39" i="17"/>
  <c r="D6" i="2" s="1"/>
  <c r="D39" i="18"/>
  <c r="D7" i="2" s="1"/>
  <c r="G7" i="2"/>
  <c r="H7" i="2"/>
  <c r="G14" i="2"/>
  <c r="H14" i="2"/>
  <c r="H12" i="2"/>
  <c r="G12" i="2"/>
  <c r="Q20" i="2"/>
  <c r="J24" i="2"/>
  <c r="C14" i="2"/>
  <c r="D39" i="25"/>
  <c r="D14" i="2" s="1"/>
  <c r="G9" i="2"/>
  <c r="H9" i="2"/>
  <c r="G4" i="2"/>
  <c r="H4" i="2"/>
  <c r="H11" i="2"/>
  <c r="G11" i="2"/>
  <c r="G5" i="2"/>
  <c r="H5" i="2"/>
  <c r="H24" i="2" l="1"/>
  <c r="J20" i="2"/>
  <c r="R14" i="2"/>
  <c r="H16" i="2"/>
  <c r="C39" i="26"/>
  <c r="B39" i="26" l="1"/>
  <c r="B15" i="2" s="1"/>
  <c r="B20" i="2" s="1"/>
  <c r="C15" i="2"/>
  <c r="D39" i="26"/>
  <c r="D15" i="2" s="1"/>
  <c r="D20" i="2" s="1"/>
  <c r="P20" i="2" s="1"/>
  <c r="R15" i="2" l="1"/>
  <c r="R16" i="2" s="1"/>
  <c r="C20" i="2"/>
  <c r="M20" i="2" l="1"/>
  <c r="O20" i="2"/>
  <c r="R20" i="2"/>
  <c r="K24" i="2"/>
</calcChain>
</file>

<file path=xl/sharedStrings.xml><?xml version="1.0" encoding="utf-8"?>
<sst xmlns="http://schemas.openxmlformats.org/spreadsheetml/2006/main" count="929" uniqueCount="102">
  <si>
    <t>Date</t>
  </si>
  <si>
    <t>Feed Purchased</t>
  </si>
  <si>
    <t>Pounds</t>
  </si>
  <si>
    <t>$</t>
  </si>
  <si>
    <t>Eggs Collected</t>
  </si>
  <si>
    <t>Eggs Sold</t>
  </si>
  <si>
    <t>Dozen</t>
  </si>
  <si>
    <t>Chickens Sold</t>
  </si>
  <si>
    <t>Quantity</t>
  </si>
  <si>
    <t>Hatching Eggs</t>
  </si>
  <si>
    <t>Hatched</t>
  </si>
  <si>
    <t>Percent Productivity</t>
  </si>
  <si>
    <t>Total</t>
  </si>
  <si>
    <t>Pounds Feed per Egg</t>
  </si>
  <si>
    <t>Feed Cost per Egg</t>
  </si>
  <si>
    <t>Hatch Rate</t>
  </si>
  <si>
    <t>Cost per Live Chick</t>
  </si>
  <si>
    <t>Total Income</t>
  </si>
  <si>
    <t>Laying Hens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</si>
  <si>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</si>
  <si>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</si>
  <si>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</si>
  <si>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</si>
  <si>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</si>
  <si>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</si>
  <si>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</si>
  <si>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</si>
  <si>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</si>
  <si>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</si>
  <si>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</si>
  <si>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</si>
  <si>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</t>
  </si>
  <si>
    <t>Brown</t>
  </si>
  <si>
    <t>Colored</t>
  </si>
  <si>
    <t>White</t>
  </si>
  <si>
    <t>Customer Name</t>
  </si>
  <si>
    <t>Production</t>
  </si>
  <si>
    <t>Income</t>
  </si>
  <si>
    <t>Expenses</t>
  </si>
  <si>
    <t>Bedding</t>
  </si>
  <si>
    <t>General Supplies</t>
  </si>
  <si>
    <t>Description</t>
  </si>
  <si>
    <t>Medicine  / Vet / Vaccines</t>
  </si>
  <si>
    <t>Flock Purchases</t>
  </si>
  <si>
    <t>Live Chicks</t>
  </si>
  <si>
    <t>Supplier</t>
  </si>
  <si>
    <t>Average Productivity</t>
  </si>
  <si>
    <t>Monthly Financial Summary</t>
  </si>
  <si>
    <t>Net</t>
  </si>
  <si>
    <t>Feed Cost Per Egg</t>
  </si>
  <si>
    <t>Year to Date Total</t>
  </si>
  <si>
    <t>Laying Hens per Day</t>
  </si>
  <si>
    <t>Eggs Collected per Day</t>
  </si>
  <si>
    <t>Year to Date Average</t>
  </si>
  <si>
    <t>Total Net Income</t>
  </si>
  <si>
    <t>Average Hatch Rate</t>
  </si>
  <si>
    <t>Average Cost per Live Chick</t>
  </si>
  <si>
    <t>Hatches</t>
  </si>
  <si>
    <t>Monthly Income</t>
  </si>
  <si>
    <t>Monthly Expenses</t>
  </si>
  <si>
    <t>Monthly  Hatch Rate</t>
  </si>
  <si>
    <t>Monthly Cost Per Live Chick</t>
  </si>
  <si>
    <t>Monthly Flock Purchase</t>
  </si>
  <si>
    <t>Flock Losses</t>
  </si>
  <si>
    <t>Human Consumption</t>
  </si>
  <si>
    <t>Natural Causes</t>
  </si>
  <si>
    <t>Predator Loss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</si>
  <si>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</si>
  <si>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</si>
  <si>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</si>
  <si>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</si>
  <si>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</si>
  <si>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</si>
  <si>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</si>
  <si>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</si>
  <si>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Pounds Fed</t>
  </si>
  <si>
    <t>Flock Loss Summary</t>
  </si>
  <si>
    <t>Non-Predator</t>
  </si>
  <si>
    <t>Feed Cost</t>
  </si>
  <si>
    <t>Non-Predator Losses</t>
  </si>
  <si>
    <t>Monthly Average  Net Income</t>
  </si>
  <si>
    <t>Monthly Average Pounds Fed</t>
  </si>
  <si>
    <t>Monthly Average Feed Cost</t>
  </si>
  <si>
    <t xml:space="preserve"> Laying Hens per Day</t>
  </si>
  <si>
    <t xml:space="preserve"> Eggs Collected per Day</t>
  </si>
  <si>
    <t xml:space="preserve"> Pounds Feed per Egg</t>
  </si>
  <si>
    <t xml:space="preserve"> Feed Cost per Egg</t>
  </si>
  <si>
    <t xml:space="preserve">Predator Loss </t>
  </si>
  <si>
    <t xml:space="preserve">Non-Predator Loss </t>
  </si>
  <si>
    <t>Annual Totals</t>
  </si>
  <si>
    <t>Feed (pounds)</t>
  </si>
  <si>
    <t>Supply Expenses</t>
  </si>
  <si>
    <t>Annual Profit</t>
  </si>
  <si>
    <t>Pounds Fed Per Egg</t>
  </si>
  <si>
    <t xml:space="preserve"> </t>
  </si>
  <si>
    <t>Feed Cost per Dozen</t>
  </si>
  <si>
    <t>Total Cost per Dozen</t>
  </si>
  <si>
    <t xml:space="preserve">     </t>
  </si>
  <si>
    <t xml:space="preserve">  </t>
  </si>
  <si>
    <t>Total Cost per Dozen (includes Flock)</t>
  </si>
  <si>
    <t>Supply Expenses (includes Feed)</t>
  </si>
  <si>
    <t>Total Expense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</si>
</sst>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;[Red]&quot;$&quot;#,##0.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0" fillId="0" borderId="1" xfId="0" applyBorder="1"/>
    <xf numFmtId="0" fontId="0" fillId="2" borderId="1" xfId="0" applyFill="1" applyBorder="1"/>
    <xf numFmtId="44" fontId="2" fillId="2" borderId="1" xfId="1" applyFont="1" applyFill="1" applyBorder="1"/>
    <xf numFmtId="2" fontId="0" fillId="0" borderId="1" xfId="0" applyNumberFormat="1" applyBorder="1"/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0" xfId="0" applyBorder="1" applyAlignment="1">
      <alignment wrapText="1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44" fontId="2" fillId="5" borderId="1" xfId="1" applyFont="1" applyFill="1" applyBorder="1"/>
    <xf numFmtId="0" fontId="0" fillId="6" borderId="1" xfId="0" applyFill="1" applyBorder="1" applyAlignment="1">
      <alignment horizontal="center" wrapText="1"/>
    </xf>
    <xf numFmtId="0" fontId="0" fillId="6" borderId="1" xfId="0" applyFill="1" applyBorder="1"/>
    <xf numFmtId="0" fontId="0" fillId="7" borderId="1" xfId="0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0" fillId="8" borderId="1" xfId="0" applyFill="1" applyBorder="1"/>
    <xf numFmtId="44" fontId="2" fillId="8" borderId="1" xfId="1" applyFont="1" applyFill="1" applyBorder="1"/>
    <xf numFmtId="0" fontId="0" fillId="7" borderId="1" xfId="0" applyFill="1" applyBorder="1" applyAlignment="1">
      <alignment wrapText="1"/>
    </xf>
    <xf numFmtId="164" fontId="0" fillId="7" borderId="1" xfId="0" applyNumberFormat="1" applyFill="1" applyBorder="1"/>
    <xf numFmtId="0" fontId="0" fillId="4" borderId="1" xfId="0" applyFill="1" applyBorder="1" applyAlignment="1">
      <alignment wrapText="1"/>
    </xf>
    <xf numFmtId="44" fontId="2" fillId="5" borderId="1" xfId="1" applyFont="1" applyFill="1" applyBorder="1" applyAlignment="1">
      <alignment wrapText="1"/>
    </xf>
    <xf numFmtId="0" fontId="0" fillId="8" borderId="1" xfId="0" applyFill="1" applyBorder="1" applyAlignment="1">
      <alignment wrapText="1"/>
    </xf>
    <xf numFmtId="44" fontId="2" fillId="4" borderId="1" xfId="1" applyFont="1" applyFill="1" applyBorder="1"/>
    <xf numFmtId="44" fontId="2" fillId="2" borderId="1" xfId="1" applyFont="1" applyFill="1" applyBorder="1" applyAlignment="1">
      <alignment horizontal="right"/>
    </xf>
    <xf numFmtId="44" fontId="2" fillId="6" borderId="1" xfId="1" applyFont="1" applyFill="1" applyBorder="1"/>
    <xf numFmtId="9" fontId="2" fillId="6" borderId="1" xfId="2" applyFont="1" applyFill="1" applyBorder="1"/>
    <xf numFmtId="2" fontId="2" fillId="6" borderId="1" xfId="1" applyNumberFormat="1" applyFont="1" applyFill="1" applyBorder="1"/>
    <xf numFmtId="0" fontId="0" fillId="6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9" fontId="2" fillId="8" borderId="1" xfId="2" applyFont="1" applyFill="1" applyBorder="1"/>
    <xf numFmtId="44" fontId="2" fillId="8" borderId="1" xfId="1" applyFont="1" applyFill="1" applyBorder="1"/>
    <xf numFmtId="44" fontId="2" fillId="0" borderId="1" xfId="1" applyFont="1" applyBorder="1"/>
    <xf numFmtId="1" fontId="0" fillId="6" borderId="1" xfId="0" applyNumberFormat="1" applyFill="1" applyBorder="1"/>
    <xf numFmtId="2" fontId="0" fillId="6" borderId="1" xfId="0" applyNumberFormat="1" applyFill="1" applyBorder="1"/>
    <xf numFmtId="44" fontId="2" fillId="8" borderId="1" xfId="1" applyFont="1" applyFill="1" applyBorder="1"/>
    <xf numFmtId="0" fontId="0" fillId="9" borderId="1" xfId="0" applyFill="1" applyBorder="1" applyAlignment="1">
      <alignment horizontal="center" wrapText="1"/>
    </xf>
    <xf numFmtId="0" fontId="0" fillId="9" borderId="1" xfId="0" applyFill="1" applyBorder="1"/>
    <xf numFmtId="164" fontId="0" fillId="0" borderId="0" xfId="0" applyNumberFormat="1"/>
    <xf numFmtId="165" fontId="0" fillId="6" borderId="1" xfId="0" applyNumberFormat="1" applyFill="1" applyBorder="1"/>
    <xf numFmtId="44" fontId="2" fillId="2" borderId="1" xfId="1" applyFont="1" applyFill="1" applyBorder="1" applyAlignment="1">
      <alignment horizontal="right"/>
    </xf>
    <xf numFmtId="1" fontId="2" fillId="5" borderId="1" xfId="1" applyNumberFormat="1" applyFont="1" applyFill="1" applyBorder="1"/>
    <xf numFmtId="0" fontId="0" fillId="5" borderId="1" xfId="0" applyFill="1" applyBorder="1" applyAlignment="1">
      <alignment horizontal="center" wrapText="1"/>
    </xf>
    <xf numFmtId="165" fontId="0" fillId="0" borderId="1" xfId="0" applyNumberFormat="1" applyBorder="1"/>
    <xf numFmtId="9" fontId="2" fillId="0" borderId="1" xfId="2" applyFont="1" applyBorder="1"/>
    <xf numFmtId="9" fontId="2" fillId="6" borderId="1" xfId="2" applyFont="1" applyFill="1" applyBorder="1"/>
    <xf numFmtId="9" fontId="2" fillId="8" borderId="1" xfId="1" applyNumberFormat="1" applyFont="1" applyFill="1" applyBorder="1"/>
    <xf numFmtId="44" fontId="2" fillId="8" borderId="1" xfId="1" applyNumberFormat="1" applyFont="1" applyFill="1" applyBorder="1"/>
    <xf numFmtId="0" fontId="0" fillId="3" borderId="5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9" borderId="9" xfId="0" applyFill="1" applyBorder="1" applyAlignment="1">
      <alignment horizontal="center" wrapText="1"/>
    </xf>
    <xf numFmtId="0" fontId="0" fillId="3" borderId="10" xfId="0" applyFill="1" applyBorder="1"/>
    <xf numFmtId="1" fontId="0" fillId="6" borderId="11" xfId="0" applyNumberFormat="1" applyFill="1" applyBorder="1"/>
    <xf numFmtId="165" fontId="0" fillId="6" borderId="11" xfId="0" applyNumberFormat="1" applyFill="1" applyBorder="1"/>
    <xf numFmtId="9" fontId="2" fillId="6" borderId="11" xfId="2" applyFont="1" applyFill="1" applyBorder="1"/>
    <xf numFmtId="2" fontId="0" fillId="6" borderId="11" xfId="0" applyNumberFormat="1" applyFill="1" applyBorder="1"/>
    <xf numFmtId="44" fontId="2" fillId="6" borderId="11" xfId="1" applyFont="1" applyFill="1" applyBorder="1"/>
    <xf numFmtId="44" fontId="2" fillId="5" borderId="11" xfId="1" applyFont="1" applyFill="1" applyBorder="1"/>
    <xf numFmtId="44" fontId="2" fillId="8" borderId="11" xfId="1" applyFont="1" applyFill="1" applyBorder="1"/>
    <xf numFmtId="9" fontId="2" fillId="8" borderId="11" xfId="1" applyNumberFormat="1" applyFont="1" applyFill="1" applyBorder="1"/>
    <xf numFmtId="44" fontId="2" fillId="8" borderId="11" xfId="1" applyNumberFormat="1" applyFont="1" applyFill="1" applyBorder="1"/>
    <xf numFmtId="165" fontId="0" fillId="11" borderId="12" xfId="0" applyNumberFormat="1" applyFill="1" applyBorder="1"/>
    <xf numFmtId="9" fontId="2" fillId="11" borderId="12" xfId="2" applyFont="1" applyFill="1" applyBorder="1"/>
    <xf numFmtId="2" fontId="0" fillId="11" borderId="12" xfId="0" applyNumberFormat="1" applyFill="1" applyBorder="1"/>
    <xf numFmtId="44" fontId="3" fillId="8" borderId="12" xfId="1" applyFont="1" applyFill="1" applyBorder="1"/>
    <xf numFmtId="0" fontId="3" fillId="11" borderId="12" xfId="0" applyFont="1" applyFill="1" applyBorder="1"/>
    <xf numFmtId="0" fontId="0" fillId="6" borderId="3" xfId="0" applyFill="1" applyBorder="1" applyAlignment="1">
      <alignment horizontal="center" wrapText="1"/>
    </xf>
    <xf numFmtId="0" fontId="0" fillId="6" borderId="15" xfId="0" applyFill="1" applyBorder="1" applyAlignment="1">
      <alignment horizontal="center"/>
    </xf>
    <xf numFmtId="0" fontId="0" fillId="6" borderId="2" xfId="0" applyFont="1" applyFill="1" applyBorder="1" applyAlignment="1">
      <alignment horizontal="center" wrapText="1"/>
    </xf>
    <xf numFmtId="44" fontId="0" fillId="5" borderId="1" xfId="1" applyFont="1" applyFill="1" applyBorder="1" applyAlignment="1">
      <alignment wrapText="1"/>
    </xf>
    <xf numFmtId="44" fontId="0" fillId="4" borderId="1" xfId="1" applyFont="1" applyFill="1" applyBorder="1"/>
    <xf numFmtId="8" fontId="2" fillId="5" borderId="1" xfId="1" applyNumberFormat="1" applyFont="1" applyFill="1" applyBorder="1"/>
    <xf numFmtId="0" fontId="0" fillId="12" borderId="1" xfId="0" applyFill="1" applyBorder="1"/>
    <xf numFmtId="0" fontId="0" fillId="12" borderId="1" xfId="0" applyFill="1" applyBorder="1" applyAlignment="1">
      <alignment wrapText="1"/>
    </xf>
    <xf numFmtId="0" fontId="0" fillId="12" borderId="1" xfId="0" applyFont="1" applyFill="1" applyBorder="1" applyAlignment="1">
      <alignment wrapText="1"/>
    </xf>
    <xf numFmtId="44" fontId="2" fillId="6" borderId="12" xfId="1" applyFont="1" applyFill="1" applyBorder="1"/>
    <xf numFmtId="44" fontId="2" fillId="5" borderId="12" xfId="1" applyFont="1" applyFill="1" applyBorder="1"/>
    <xf numFmtId="44" fontId="2" fillId="8" borderId="12" xfId="1" applyFont="1" applyFill="1" applyBorder="1"/>
    <xf numFmtId="0" fontId="0" fillId="8" borderId="4" xfId="0" applyFill="1" applyBorder="1" applyAlignment="1">
      <alignment horizontal="center" wrapText="1"/>
    </xf>
    <xf numFmtId="44" fontId="3" fillId="8" borderId="20" xfId="1" applyFont="1" applyFill="1" applyBorder="1"/>
    <xf numFmtId="44" fontId="2" fillId="10" borderId="1" xfId="1" applyFont="1" applyFill="1" applyBorder="1"/>
    <xf numFmtId="9" fontId="2" fillId="10" borderId="1" xfId="2" applyFont="1" applyFill="1" applyBorder="1"/>
    <xf numFmtId="0" fontId="0" fillId="0" borderId="0" xfId="0" applyAlignment="1">
      <alignment wrapText="1"/>
    </xf>
    <xf numFmtId="0" fontId="0" fillId="9" borderId="2" xfId="0" applyFill="1" applyBorder="1" applyAlignment="1">
      <alignment horizontal="center" wrapText="1"/>
    </xf>
    <xf numFmtId="44" fontId="0" fillId="0" borderId="1" xfId="0" applyNumberFormat="1" applyBorder="1"/>
    <xf numFmtId="0" fontId="2" fillId="6" borderId="1" xfId="2" applyNumberFormat="1" applyFont="1" applyFill="1" applyBorder="1"/>
    <xf numFmtId="0" fontId="3" fillId="6" borderId="12" xfId="1" applyNumberFormat="1" applyFont="1" applyFill="1" applyBorder="1"/>
    <xf numFmtId="2" fontId="2" fillId="8" borderId="4" xfId="1" applyNumberFormat="1" applyFont="1" applyFill="1" applyBorder="1"/>
    <xf numFmtId="2" fontId="2" fillId="8" borderId="19" xfId="1" applyNumberFormat="1" applyFont="1" applyFill="1" applyBorder="1"/>
    <xf numFmtId="0" fontId="0" fillId="5" borderId="1" xfId="0" applyFill="1" applyBorder="1" applyAlignment="1">
      <alignment horizontal="center" wrapText="1"/>
    </xf>
    <xf numFmtId="2" fontId="2" fillId="10" borderId="1" xfId="1" applyNumberFormat="1" applyFont="1" applyFill="1" applyBorder="1"/>
    <xf numFmtId="1" fontId="0" fillId="0" borderId="1" xfId="0" applyNumberFormat="1" applyBorder="1"/>
    <xf numFmtId="2" fontId="2" fillId="0" borderId="1" xfId="2" applyNumberFormat="1" applyFont="1" applyBorder="1"/>
    <xf numFmtId="164" fontId="0" fillId="0" borderId="1" xfId="0" applyNumberFormat="1" applyBorder="1"/>
    <xf numFmtId="44" fontId="0" fillId="0" borderId="0" xfId="0" applyNumberFormat="1"/>
    <xf numFmtId="0" fontId="0" fillId="7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0" fillId="0" borderId="0" xfId="0" applyNumberFormat="1" applyBorder="1"/>
    <xf numFmtId="44" fontId="0" fillId="7" borderId="1" xfId="1" applyFont="1" applyFill="1" applyBorder="1"/>
    <xf numFmtId="44" fontId="2" fillId="0" borderId="9" xfId="1" applyFont="1" applyFill="1" applyBorder="1"/>
    <xf numFmtId="44" fontId="2" fillId="0" borderId="17" xfId="1" applyFont="1" applyFill="1" applyBorder="1"/>
    <xf numFmtId="44" fontId="2" fillId="0" borderId="16" xfId="1" applyFont="1" applyFill="1" applyBorder="1"/>
    <xf numFmtId="44" fontId="0" fillId="2" borderId="1" xfId="1" applyFont="1" applyFill="1" applyBorder="1" applyAlignment="1">
      <alignment horizontal="right"/>
    </xf>
    <xf numFmtId="0" fontId="0" fillId="5" borderId="1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9" borderId="13" xfId="0" applyFill="1" applyBorder="1"/>
    <xf numFmtId="0" fontId="0" fillId="9" borderId="12" xfId="0" applyFill="1" applyBorder="1"/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12" borderId="1" xfId="0" applyFont="1" applyFill="1" applyBorder="1" applyAlignment="1">
      <alignment horizontal="center" wrapText="1"/>
    </xf>
    <xf numFmtId="0" fontId="0" fillId="12" borderId="1" xfId="0" applyFill="1" applyBorder="1" applyAlignment="1">
      <alignment horizontal="center" wrapText="1"/>
    </xf>
    <xf numFmtId="0" fontId="0" fillId="6" borderId="1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0" fillId="6" borderId="15" xfId="0" applyFill="1" applyBorder="1" applyAlignment="1">
      <alignment horizontal="center" wrapText="1"/>
    </xf>
    <xf numFmtId="0" fontId="0" fillId="6" borderId="3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6" borderId="11" xfId="0" applyFill="1" applyBorder="1" applyAlignment="1">
      <alignment horizontal="center" wrapText="1"/>
    </xf>
    <xf numFmtId="0" fontId="0" fillId="6" borderId="1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11" xfId="0" applyFill="1" applyBorder="1" applyAlignment="1">
      <alignment horizontal="center" wrapText="1"/>
    </xf>
    <xf numFmtId="0" fontId="0" fillId="4" borderId="14" xfId="0" applyFill="1" applyBorder="1" applyAlignment="1">
      <alignment horizont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4" borderId="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3" xfId="0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Metro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4"/>
  <sheetViews>
    <sheetView showZeros="0" tabSelected="1" zoomScale="150" zoomScaleNormal="150" zoomScalePageLayoutView="150" workbookViewId="0">
      <selection activeCell="D16" sqref="D16"/>
    </sheetView>
  </sheetViews>
  <sheetFormatPr baseColWidth="10" defaultColWidth="8.83203125" defaultRowHeight="15" x14ac:dyDescent="0.2"/>
  <cols>
    <col min="1" max="1" width="12.5" customWidth="1"/>
    <col min="2" max="4" width="12" customWidth="1"/>
    <col min="5" max="5" width="11.5" customWidth="1"/>
    <col min="6" max="18" width="12" customWidth="1"/>
  </cols>
  <sheetData>
    <row r="1" spans="1:21" ht="16" thickBot="1" x14ac:dyDescent="0.25"/>
    <row r="2" spans="1:21" x14ac:dyDescent="0.2">
      <c r="A2" s="54"/>
      <c r="B2" s="112"/>
      <c r="C2" s="112"/>
      <c r="D2" s="112"/>
      <c r="E2" s="112"/>
      <c r="F2" s="112"/>
      <c r="G2" s="112"/>
      <c r="H2" s="112"/>
      <c r="I2" s="55"/>
      <c r="J2" s="55"/>
      <c r="K2" s="55"/>
      <c r="L2" s="55"/>
      <c r="M2" s="55"/>
      <c r="N2" s="112" t="s">
        <v>57</v>
      </c>
      <c r="O2" s="112"/>
      <c r="P2" s="115" t="s">
        <v>63</v>
      </c>
      <c r="Q2" s="116"/>
      <c r="R2" s="56"/>
    </row>
    <row r="3" spans="1:21" ht="64" x14ac:dyDescent="0.2">
      <c r="A3" s="53"/>
      <c r="B3" s="14" t="s">
        <v>51</v>
      </c>
      <c r="C3" s="14" t="s">
        <v>52</v>
      </c>
      <c r="D3" s="14" t="s">
        <v>11</v>
      </c>
      <c r="E3" s="14" t="s">
        <v>75</v>
      </c>
      <c r="F3" s="14" t="s">
        <v>78</v>
      </c>
      <c r="G3" s="14" t="s">
        <v>13</v>
      </c>
      <c r="H3" s="14" t="s">
        <v>14</v>
      </c>
      <c r="I3" s="47" t="s">
        <v>17</v>
      </c>
      <c r="J3" s="110" t="s">
        <v>100</v>
      </c>
      <c r="K3" s="96" t="s">
        <v>95</v>
      </c>
      <c r="L3" s="110" t="s">
        <v>99</v>
      </c>
      <c r="M3" s="19" t="s">
        <v>43</v>
      </c>
      <c r="N3" s="19" t="s">
        <v>55</v>
      </c>
      <c r="O3" s="19" t="s">
        <v>56</v>
      </c>
      <c r="P3" s="85" t="s">
        <v>79</v>
      </c>
      <c r="Q3" s="85" t="s">
        <v>66</v>
      </c>
      <c r="R3" s="57" t="s">
        <v>54</v>
      </c>
    </row>
    <row r="4" spans="1:21" x14ac:dyDescent="0.2">
      <c r="A4" s="53" t="s">
        <v>19</v>
      </c>
      <c r="B4" s="38" t="str">
        <f>'January 2020'!$B$39</f>
        <v/>
      </c>
      <c r="C4" s="44" t="str">
        <f>'January 2020'!$C$39</f>
        <v/>
      </c>
      <c r="D4" s="50" t="str">
        <f>'January 2020'!$D$39</f>
        <v/>
      </c>
      <c r="E4" s="92" t="str">
        <f>'January 2020'!L35</f>
        <v/>
      </c>
      <c r="F4" s="29">
        <f>'January 2020'!M35</f>
        <v>0</v>
      </c>
      <c r="G4" s="39">
        <f>'January 2020'!$G$39</f>
        <v>0</v>
      </c>
      <c r="H4" s="29">
        <f>'January 2020'!$G$39</f>
        <v>0</v>
      </c>
      <c r="I4" s="13">
        <f>'January 2020'!$B$43</f>
        <v>0</v>
      </c>
      <c r="J4" s="13">
        <f>'January 2020'!$C$43-M4</f>
        <v>0</v>
      </c>
      <c r="K4" s="13" t="str">
        <f>'January 2020'!$D$43</f>
        <v/>
      </c>
      <c r="L4" s="13" t="str">
        <f>'January 2020'!$E$43</f>
        <v/>
      </c>
      <c r="M4" s="40">
        <f>'January 2020'!$F$43</f>
        <v>0</v>
      </c>
      <c r="N4" s="51" t="str">
        <f>'January 2020'!$I$39</f>
        <v/>
      </c>
      <c r="O4" s="52">
        <f>'January 2020'!$J$39</f>
        <v>0</v>
      </c>
      <c r="P4" s="94" t="str">
        <f>'January 2020'!J43</f>
        <v/>
      </c>
      <c r="Q4" s="94" t="str">
        <f>'January 2020'!K43</f>
        <v/>
      </c>
      <c r="R4" s="106">
        <f>IF(C4="",0,'January 2020'!$G$43)</f>
        <v>0</v>
      </c>
    </row>
    <row r="5" spans="1:21" x14ac:dyDescent="0.2">
      <c r="A5" s="53" t="s">
        <v>20</v>
      </c>
      <c r="B5" s="38" t="str">
        <f>' February 2020'!$B$39</f>
        <v/>
      </c>
      <c r="C5" s="44" t="str">
        <f>' February 2020'!$C$39</f>
        <v/>
      </c>
      <c r="D5" s="50" t="str">
        <f>' February 2020'!$D$39</f>
        <v/>
      </c>
      <c r="E5" s="92" t="str">
        <f>' February 2020'!L35</f>
        <v/>
      </c>
      <c r="F5" s="29">
        <f>' February 2020'!M35</f>
        <v>0</v>
      </c>
      <c r="G5" s="39">
        <f>' February 2020'!$G$39</f>
        <v>0</v>
      </c>
      <c r="H5" s="29">
        <f>' February 2020'!$G$39</f>
        <v>0</v>
      </c>
      <c r="I5" s="13">
        <f>' February 2020'!$B$43</f>
        <v>0</v>
      </c>
      <c r="J5" s="13">
        <f>' February 2020'!$C$43-M5</f>
        <v>0</v>
      </c>
      <c r="K5" s="13" t="str">
        <f>' February 2020'!$D$43</f>
        <v/>
      </c>
      <c r="L5" s="13" t="str">
        <f>' February 2020'!$E$43</f>
        <v/>
      </c>
      <c r="M5" s="40">
        <f>' February 2020'!$F$43</f>
        <v>0</v>
      </c>
      <c r="N5" s="51" t="str">
        <f>' February 2020'!$I$39</f>
        <v/>
      </c>
      <c r="O5" s="52">
        <f>' February 2020'!$J$39</f>
        <v>0</v>
      </c>
      <c r="P5" s="94" t="str">
        <f>' February 2020'!J43</f>
        <v/>
      </c>
      <c r="Q5" s="94" t="str">
        <f>' February 2020'!K43</f>
        <v/>
      </c>
      <c r="R5" s="106">
        <f>IF(C5="",0,' February 2020'!$G$43)</f>
        <v>0</v>
      </c>
    </row>
    <row r="6" spans="1:21" x14ac:dyDescent="0.2">
      <c r="A6" s="53" t="s">
        <v>21</v>
      </c>
      <c r="B6" s="38" t="str">
        <f>'March 2020'!$B$39</f>
        <v/>
      </c>
      <c r="C6" s="44" t="str">
        <f>'March 2020'!$C$39</f>
        <v/>
      </c>
      <c r="D6" s="50" t="str">
        <f>'March 2020'!$D$39</f>
        <v/>
      </c>
      <c r="E6" s="92" t="str">
        <f>'March 2020'!L35</f>
        <v/>
      </c>
      <c r="F6" s="29">
        <f>'March 2020'!M35</f>
        <v>0</v>
      </c>
      <c r="G6" s="39">
        <f>'March 2020'!$G$39</f>
        <v>0</v>
      </c>
      <c r="H6" s="29">
        <f>'March 2020'!$G$39</f>
        <v>0</v>
      </c>
      <c r="I6" s="13">
        <f>'March 2020'!$B$43</f>
        <v>0</v>
      </c>
      <c r="J6" s="13">
        <f>'March 2020'!$C$43-M6</f>
        <v>0</v>
      </c>
      <c r="K6" s="13" t="str">
        <f>'March 2020'!$D$43</f>
        <v/>
      </c>
      <c r="L6" s="13" t="str">
        <f>'March 2020'!$E$43</f>
        <v/>
      </c>
      <c r="M6" s="40">
        <f>'March 2020'!$F$43</f>
        <v>0</v>
      </c>
      <c r="N6" s="51" t="str">
        <f>'March 2020'!$I$39</f>
        <v/>
      </c>
      <c r="O6" s="52">
        <f>'March 2020'!$J$39</f>
        <v>0</v>
      </c>
      <c r="P6" s="94" t="str">
        <f>'March 2020'!J43</f>
        <v/>
      </c>
      <c r="Q6" s="94" t="str">
        <f>'March 2020'!K43</f>
        <v/>
      </c>
      <c r="R6" s="106">
        <f>IF(C6="",0,'March 2020'!$G$43)</f>
        <v>0</v>
      </c>
      <c r="U6" s="43"/>
    </row>
    <row r="7" spans="1:21" x14ac:dyDescent="0.2">
      <c r="A7" s="53" t="s">
        <v>22</v>
      </c>
      <c r="B7" s="38" t="str">
        <f>'April 2020'!$B$39</f>
        <v/>
      </c>
      <c r="C7" s="44" t="str">
        <f>'April 2020'!$C$39</f>
        <v/>
      </c>
      <c r="D7" s="50" t="str">
        <f>'April 2020'!$D$39</f>
        <v/>
      </c>
      <c r="E7" s="92" t="str">
        <f>'April 2020'!L35</f>
        <v/>
      </c>
      <c r="F7" s="29">
        <f>'April 2020'!M35</f>
        <v>0</v>
      </c>
      <c r="G7" s="39">
        <f>'April 2020'!$G$39</f>
        <v>0</v>
      </c>
      <c r="H7" s="29">
        <f>'April 2020'!$G$39</f>
        <v>0</v>
      </c>
      <c r="I7" s="13">
        <f>'April 2020'!$B$43</f>
        <v>0</v>
      </c>
      <c r="J7" s="13">
        <f>'April 2020'!$C$43-M7</f>
        <v>0</v>
      </c>
      <c r="K7" s="13" t="str">
        <f>'April 2020'!$D$43</f>
        <v/>
      </c>
      <c r="L7" s="13" t="str">
        <f>'April 2020'!$E$43</f>
        <v/>
      </c>
      <c r="M7" s="40">
        <f>'April 2020'!$F$43</f>
        <v>0</v>
      </c>
      <c r="N7" s="51" t="str">
        <f>'April 2020'!$I$39</f>
        <v/>
      </c>
      <c r="O7" s="52">
        <f>'April 2020'!$J$39</f>
        <v>0</v>
      </c>
      <c r="P7" s="94" t="str">
        <f>'April 2020'!J43</f>
        <v/>
      </c>
      <c r="Q7" s="94" t="str">
        <f>'April 2020'!K43</f>
        <v/>
      </c>
      <c r="R7" s="106">
        <f>IF(C7="",0,'April 2020'!$G$43)</f>
        <v>0</v>
      </c>
    </row>
    <row r="8" spans="1:21" x14ac:dyDescent="0.2">
      <c r="A8" s="53" t="s">
        <v>23</v>
      </c>
      <c r="B8" s="38" t="str">
        <f>'May 2020'!$B$39</f>
        <v/>
      </c>
      <c r="C8" s="44" t="str">
        <f>'May 2020'!$C$39</f>
        <v/>
      </c>
      <c r="D8" s="50" t="str">
        <f>'May 2020'!$D$39</f>
        <v/>
      </c>
      <c r="E8" s="92" t="str">
        <f>'May 2020'!L35</f>
        <v/>
      </c>
      <c r="F8" s="29">
        <f>'May 2020'!M35</f>
        <v>0</v>
      </c>
      <c r="G8" s="39">
        <f>'May 2020'!$G$39</f>
        <v>0</v>
      </c>
      <c r="H8" s="29">
        <f>'May 2020'!$G$39</f>
        <v>0</v>
      </c>
      <c r="I8" s="13">
        <f>'May 2020'!$B$43</f>
        <v>0</v>
      </c>
      <c r="J8" s="13">
        <f>'May 2020'!$C$43-M8</f>
        <v>0</v>
      </c>
      <c r="K8" s="13" t="str">
        <f>'May 2020'!$D$43</f>
        <v/>
      </c>
      <c r="L8" s="13" t="str">
        <f>'May 2020'!$E$43</f>
        <v/>
      </c>
      <c r="M8" s="40">
        <f>'May 2020'!$F$43</f>
        <v>0</v>
      </c>
      <c r="N8" s="51" t="str">
        <f>'May 2020'!$I$39</f>
        <v/>
      </c>
      <c r="O8" s="52">
        <f>'May 2020'!$J$39</f>
        <v>0</v>
      </c>
      <c r="P8" s="94" t="str">
        <f>'May 2020'!J43</f>
        <v/>
      </c>
      <c r="Q8" s="94" t="str">
        <f>'May 2020'!K43</f>
        <v/>
      </c>
      <c r="R8" s="106">
        <f>IF(C8="",0,'May 2020'!$G$43)</f>
        <v>0</v>
      </c>
    </row>
    <row r="9" spans="1:21" x14ac:dyDescent="0.2">
      <c r="A9" s="53" t="s">
        <v>24</v>
      </c>
      <c r="B9" s="38" t="str">
        <f>'June 2020'!$B$39</f>
        <v/>
      </c>
      <c r="C9" s="44" t="str">
        <f>'June 2020'!$C$39</f>
        <v/>
      </c>
      <c r="D9" s="50" t="str">
        <f>'June 2020'!$D$39</f>
        <v/>
      </c>
      <c r="E9" s="92" t="str">
        <f>'June 2020'!L35</f>
        <v/>
      </c>
      <c r="F9" s="29">
        <f>'June 2020'!M35</f>
        <v>0</v>
      </c>
      <c r="G9" s="39">
        <f>'June 2020'!$G$39</f>
        <v>0</v>
      </c>
      <c r="H9" s="29">
        <f>'June 2020'!$G$39</f>
        <v>0</v>
      </c>
      <c r="I9" s="13">
        <f>'June 2020'!$B$43</f>
        <v>0</v>
      </c>
      <c r="J9" s="13">
        <f>'June 2020'!$C$43-M9</f>
        <v>0</v>
      </c>
      <c r="K9" s="13" t="str">
        <f>'June 2020'!$D$43</f>
        <v/>
      </c>
      <c r="L9" s="13" t="str">
        <f>'June 2020'!$E$43</f>
        <v/>
      </c>
      <c r="M9" s="40">
        <f>'June 2020'!$F$43</f>
        <v>0</v>
      </c>
      <c r="N9" s="51" t="str">
        <f>'June 2020'!$I$39</f>
        <v/>
      </c>
      <c r="O9" s="52">
        <f>'June 2020'!$J$39</f>
        <v>0</v>
      </c>
      <c r="P9" s="94" t="str">
        <f>'June 2020'!J43</f>
        <v/>
      </c>
      <c r="Q9" s="94" t="str">
        <f>'June 2020'!K43</f>
        <v/>
      </c>
      <c r="R9" s="106">
        <f>IF(C9="",0,'June 2020'!$G$43)</f>
        <v>0</v>
      </c>
    </row>
    <row r="10" spans="1:21" x14ac:dyDescent="0.2">
      <c r="A10" s="53" t="s">
        <v>25</v>
      </c>
      <c r="B10" s="38" t="str">
        <f>'July 2020'!$B$39</f>
        <v/>
      </c>
      <c r="C10" s="44" t="str">
        <f>'July 2020'!$C$39</f>
        <v/>
      </c>
      <c r="D10" s="50" t="str">
        <f>'July 2020'!$D$39</f>
        <v/>
      </c>
      <c r="E10" s="92" t="str">
        <f>'July 2020'!L35</f>
        <v/>
      </c>
      <c r="F10" s="29">
        <f>'July 2020'!M35</f>
        <v>0</v>
      </c>
      <c r="G10" s="39">
        <f>'July 2020'!$G$39</f>
        <v>0</v>
      </c>
      <c r="H10" s="29">
        <f>'July 2020'!$G$39</f>
        <v>0</v>
      </c>
      <c r="I10" s="13">
        <f>'July 2020'!$B$43</f>
        <v>0</v>
      </c>
      <c r="J10" s="13">
        <f>'July 2020'!$C$43-M10</f>
        <v>0</v>
      </c>
      <c r="K10" s="13" t="str">
        <f>'July 2020'!$D$43</f>
        <v/>
      </c>
      <c r="L10" s="13" t="str">
        <f>'July 2020'!$E$43</f>
        <v/>
      </c>
      <c r="M10" s="40">
        <f>'July 2020'!$F$43</f>
        <v>0</v>
      </c>
      <c r="N10" s="51" t="str">
        <f>'July 2020'!$I$39</f>
        <v/>
      </c>
      <c r="O10" s="52">
        <f>'July 2020'!$J$39</f>
        <v>0</v>
      </c>
      <c r="P10" s="94" t="str">
        <f>'July 2020'!J43</f>
        <v/>
      </c>
      <c r="Q10" s="94" t="str">
        <f>'July 2020'!K43</f>
        <v/>
      </c>
      <c r="R10" s="106">
        <f>IF(C10="",0,'July 2020'!$G$43)</f>
        <v>0</v>
      </c>
    </row>
    <row r="11" spans="1:21" x14ac:dyDescent="0.2">
      <c r="A11" s="53" t="s">
        <v>26</v>
      </c>
      <c r="B11" s="38" t="str">
        <f>'August 2020'!$B$39</f>
        <v/>
      </c>
      <c r="C11" s="44" t="str">
        <f>'August 2020'!$C$39</f>
        <v/>
      </c>
      <c r="D11" s="50" t="str">
        <f>'August 2020'!$D$39</f>
        <v/>
      </c>
      <c r="E11" s="92" t="str">
        <f>'August 2020'!L35</f>
        <v/>
      </c>
      <c r="F11" s="29">
        <f>'August 2020'!M35</f>
        <v>0</v>
      </c>
      <c r="G11" s="39">
        <f>'August 2020'!$G$39</f>
        <v>0</v>
      </c>
      <c r="H11" s="29">
        <f>'August 2020'!$G$39</f>
        <v>0</v>
      </c>
      <c r="I11" s="13">
        <f>'August 2020'!$B$43</f>
        <v>0</v>
      </c>
      <c r="J11" s="13">
        <f>'August 2020'!$C$43-M11</f>
        <v>0</v>
      </c>
      <c r="K11" s="13" t="str">
        <f>'August 2020'!$D$43</f>
        <v/>
      </c>
      <c r="L11" s="13" t="str">
        <f>'August 2020'!$E$43</f>
        <v/>
      </c>
      <c r="M11" s="40">
        <f>'August 2020'!$F$43</f>
        <v>0</v>
      </c>
      <c r="N11" s="51" t="str">
        <f>'August 2020'!$I$39</f>
        <v/>
      </c>
      <c r="O11" s="52">
        <f>'August 2020'!$J$39</f>
        <v>0</v>
      </c>
      <c r="P11" s="94" t="str">
        <f>'August 2020'!J43</f>
        <v/>
      </c>
      <c r="Q11" s="94" t="str">
        <f>'August 2020'!K43</f>
        <v/>
      </c>
      <c r="R11" s="106">
        <f>IF(C11="",0,'August 2020'!$G$43)</f>
        <v>0</v>
      </c>
    </row>
    <row r="12" spans="1:21" x14ac:dyDescent="0.2">
      <c r="A12" s="53" t="s">
        <v>27</v>
      </c>
      <c r="B12" s="38" t="str">
        <f>'September 2020'!$B$39</f>
        <v/>
      </c>
      <c r="C12" s="44" t="str">
        <f>'September 2020'!$C$39</f>
        <v/>
      </c>
      <c r="D12" s="50" t="str">
        <f>'September 2020'!$D$39</f>
        <v/>
      </c>
      <c r="E12" s="92" t="str">
        <f>'September 2020'!L35</f>
        <v/>
      </c>
      <c r="F12" s="29">
        <f>'September 2020'!M35</f>
        <v>0</v>
      </c>
      <c r="G12" s="39">
        <f>'September 2020'!$G$39</f>
        <v>0</v>
      </c>
      <c r="H12" s="29">
        <f>'September 2020'!$G$39</f>
        <v>0</v>
      </c>
      <c r="I12" s="13">
        <f>'September 2020'!$B$43</f>
        <v>0</v>
      </c>
      <c r="J12" s="13">
        <f>'September 2020'!$C$43-M12</f>
        <v>0</v>
      </c>
      <c r="K12" s="13" t="str">
        <f>'September 2020'!$D$43</f>
        <v/>
      </c>
      <c r="L12" s="13" t="str">
        <f>'September 2020'!$E$43</f>
        <v/>
      </c>
      <c r="M12" s="40">
        <f>'September 2020'!$F$43</f>
        <v>0</v>
      </c>
      <c r="N12" s="51" t="str">
        <f>'September 2020'!$I$39</f>
        <v/>
      </c>
      <c r="O12" s="52">
        <f>'September 2020'!$J$39</f>
        <v>0</v>
      </c>
      <c r="P12" s="94" t="str">
        <f>'September 2020'!J43</f>
        <v/>
      </c>
      <c r="Q12" s="94" t="str">
        <f>'September 2020'!K43</f>
        <v/>
      </c>
      <c r="R12" s="106">
        <f>IF(C12="",0,'September 2020'!$G$43)</f>
        <v>0</v>
      </c>
    </row>
    <row r="13" spans="1:21" x14ac:dyDescent="0.2">
      <c r="A13" s="53" t="s">
        <v>28</v>
      </c>
      <c r="B13" s="38" t="str">
        <f>'October 2020'!$B$39</f>
        <v/>
      </c>
      <c r="C13" s="44" t="str">
        <f>'October 2020'!$C$39</f>
        <v/>
      </c>
      <c r="D13" s="50" t="str">
        <f>'October 2020'!$D$39</f>
        <v/>
      </c>
      <c r="E13" s="92" t="str">
        <f>'October 2020'!L35</f>
        <v/>
      </c>
      <c r="F13" s="29">
        <f>'October 2020'!M35</f>
        <v>0</v>
      </c>
      <c r="G13" s="39">
        <f>'October 2020'!$G$39</f>
        <v>0</v>
      </c>
      <c r="H13" s="29">
        <f>'October 2020'!$G$39</f>
        <v>0</v>
      </c>
      <c r="I13" s="13">
        <f>'October 2020'!$B$43</f>
        <v>0</v>
      </c>
      <c r="J13" s="13">
        <f>'October 2020'!$C$43-M13</f>
        <v>0</v>
      </c>
      <c r="K13" s="13" t="str">
        <f>'October 2020'!$D$43</f>
        <v/>
      </c>
      <c r="L13" s="13" t="str">
        <f>'October 2020'!$E$43</f>
        <v/>
      </c>
      <c r="M13" s="40">
        <f>'October 2020'!$F$43</f>
        <v>0</v>
      </c>
      <c r="N13" s="51" t="str">
        <f>'October 2020'!$I$39</f>
        <v/>
      </c>
      <c r="O13" s="52">
        <f>'October 2020'!$J$39</f>
        <v>0</v>
      </c>
      <c r="P13" s="94" t="str">
        <f>'October 2020'!J43</f>
        <v/>
      </c>
      <c r="Q13" s="94" t="str">
        <f>'October 2020'!K43</f>
        <v/>
      </c>
      <c r="R13" s="106">
        <f>IF(C13="",0,'October 2020'!$G$43)</f>
        <v>0</v>
      </c>
    </row>
    <row r="14" spans="1:21" x14ac:dyDescent="0.2">
      <c r="A14" s="53" t="s">
        <v>29</v>
      </c>
      <c r="B14" s="38" t="str">
        <f>'November 2020'!$B$39</f>
        <v/>
      </c>
      <c r="C14" s="44" t="str">
        <f>'November 2020'!$C$39</f>
        <v/>
      </c>
      <c r="D14" s="50" t="str">
        <f>'November 2020'!$D$39</f>
        <v/>
      </c>
      <c r="E14" s="92" t="str">
        <f>'November 2020'!L35</f>
        <v/>
      </c>
      <c r="F14" s="29">
        <f>'November 2020'!M35</f>
        <v>0</v>
      </c>
      <c r="G14" s="39">
        <f>'November 2020'!$G$39</f>
        <v>0</v>
      </c>
      <c r="H14" s="29">
        <f>'November 2020'!$G$39</f>
        <v>0</v>
      </c>
      <c r="I14" s="13">
        <f>'November 2020'!$B$43</f>
        <v>0</v>
      </c>
      <c r="J14" s="13">
        <f>'November 2020'!$C$43-M14</f>
        <v>0</v>
      </c>
      <c r="K14" s="13" t="str">
        <f>'November 2020'!$D$43</f>
        <v/>
      </c>
      <c r="L14" s="13" t="str">
        <f>'November 2020'!$E$43</f>
        <v/>
      </c>
      <c r="M14" s="40">
        <f>'November 2020'!$F$43</f>
        <v>0</v>
      </c>
      <c r="N14" s="51" t="str">
        <f>'November 2020'!$I$39</f>
        <v/>
      </c>
      <c r="O14" s="52">
        <f>'November 2020'!$J$39</f>
        <v>0</v>
      </c>
      <c r="P14" s="94" t="str">
        <f>'November 2020'!J43</f>
        <v/>
      </c>
      <c r="Q14" s="94" t="str">
        <f>'November 2020'!K43</f>
        <v/>
      </c>
      <c r="R14" s="106">
        <f>IF(C14="",0,'November 2020'!$G$43)</f>
        <v>0</v>
      </c>
    </row>
    <row r="15" spans="1:21" ht="16" thickBot="1" x14ac:dyDescent="0.25">
      <c r="A15" s="58" t="s">
        <v>30</v>
      </c>
      <c r="B15" s="59" t="str">
        <f>'December 2020'!$B$39</f>
        <v/>
      </c>
      <c r="C15" s="60" t="str">
        <f>'December 2020'!$C$39</f>
        <v/>
      </c>
      <c r="D15" s="61" t="str">
        <f>'December 2020'!$D$39</f>
        <v/>
      </c>
      <c r="E15" s="92" t="str">
        <f>'December 2020'!L35</f>
        <v/>
      </c>
      <c r="F15" s="63">
        <f>'December 2020'!M35</f>
        <v>0</v>
      </c>
      <c r="G15" s="62">
        <f>'December 2020'!$G$39</f>
        <v>0</v>
      </c>
      <c r="H15" s="63">
        <f>'December 2020'!$G$39</f>
        <v>0</v>
      </c>
      <c r="I15" s="64">
        <f>'December 2020'!$B$43</f>
        <v>0</v>
      </c>
      <c r="J15" s="64">
        <f>'December 2020'!$C$43-M15</f>
        <v>0</v>
      </c>
      <c r="K15" s="13" t="str">
        <f>'December 2020'!$D$43</f>
        <v/>
      </c>
      <c r="L15" s="13" t="str">
        <f>'December 2020'!$E$43</f>
        <v/>
      </c>
      <c r="M15" s="65">
        <f>'December 2020'!$F$43</f>
        <v>0</v>
      </c>
      <c r="N15" s="66" t="str">
        <f>'December 2020'!$I$39</f>
        <v/>
      </c>
      <c r="O15" s="67">
        <f>'December 2020'!$J$39</f>
        <v>0</v>
      </c>
      <c r="P15" s="95" t="str">
        <f>'December 2020'!J43</f>
        <v/>
      </c>
      <c r="Q15" s="95" t="str">
        <f>'December 2020'!K43</f>
        <v/>
      </c>
      <c r="R15" s="107">
        <f>IF(C15="",0,'December 2020'!$G$43)</f>
        <v>0</v>
      </c>
    </row>
    <row r="16" spans="1:21" ht="16" thickBot="1" x14ac:dyDescent="0.25">
      <c r="A16" s="113" t="s">
        <v>50</v>
      </c>
      <c r="B16" s="114"/>
      <c r="C16" s="68"/>
      <c r="D16" s="69"/>
      <c r="E16" s="93" t="str">
        <f>IF(SUM(E4:E15)=0,"",SUM(E4:E15))</f>
        <v/>
      </c>
      <c r="F16" s="82">
        <f>SUM(F4:F15)</f>
        <v>0</v>
      </c>
      <c r="G16" s="70"/>
      <c r="H16" s="82">
        <f>SUM(H4:H15)</f>
        <v>0</v>
      </c>
      <c r="I16" s="83">
        <f>SUM(I4:I15)</f>
        <v>0</v>
      </c>
      <c r="J16" s="83">
        <f>SUM(J4:J15)</f>
        <v>0</v>
      </c>
      <c r="K16" s="83"/>
      <c r="L16" s="83"/>
      <c r="M16" s="84">
        <f>SUM(M4:M15)</f>
        <v>0</v>
      </c>
      <c r="N16" s="72"/>
      <c r="O16" s="72"/>
      <c r="P16" s="71" t="str">
        <f>IF(SUM(P4:P15)=0,"",SUM(P4:P15))</f>
        <v/>
      </c>
      <c r="Q16" s="86" t="str">
        <f>IF(SUM(Q4:Q15)=0,"",SUM(Q4:Q15))</f>
        <v/>
      </c>
      <c r="R16" s="108">
        <f>SUM(R4:R15)</f>
        <v>0</v>
      </c>
    </row>
    <row r="18" spans="1:19" x14ac:dyDescent="0.2">
      <c r="B18" s="111" t="s">
        <v>53</v>
      </c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spans="1:19" ht="48" x14ac:dyDescent="0.2">
      <c r="A19" s="42"/>
      <c r="B19" s="41" t="s">
        <v>83</v>
      </c>
      <c r="C19" s="41" t="s">
        <v>84</v>
      </c>
      <c r="D19" s="41" t="s">
        <v>11</v>
      </c>
      <c r="E19" s="41" t="s">
        <v>81</v>
      </c>
      <c r="F19" s="41" t="s">
        <v>82</v>
      </c>
      <c r="G19" s="41" t="s">
        <v>85</v>
      </c>
      <c r="H19" s="41" t="s">
        <v>86</v>
      </c>
      <c r="I19" s="41" t="s">
        <v>58</v>
      </c>
      <c r="J19" s="41" t="s">
        <v>59</v>
      </c>
      <c r="K19" s="41" t="s">
        <v>95</v>
      </c>
      <c r="L19" s="41" t="s">
        <v>96</v>
      </c>
      <c r="M19" s="41" t="s">
        <v>62</v>
      </c>
      <c r="N19" s="41" t="s">
        <v>60</v>
      </c>
      <c r="O19" s="41" t="s">
        <v>61</v>
      </c>
      <c r="P19" s="41" t="s">
        <v>88</v>
      </c>
      <c r="Q19" s="41" t="s">
        <v>87</v>
      </c>
      <c r="R19" s="41" t="s">
        <v>80</v>
      </c>
    </row>
    <row r="20" spans="1:19" x14ac:dyDescent="0.2">
      <c r="A20" s="1" t="s">
        <v>31</v>
      </c>
      <c r="B20" s="48" t="str">
        <f t="shared" ref="B20:L20" si="0">IF(SUM(B4:B15)&gt;0,SUMIF(B4:B15,"&gt;0",B4:B15)/COUNTIF(B4:B15,"&gt;0"),"")</f>
        <v/>
      </c>
      <c r="C20" s="48" t="str">
        <f t="shared" si="0"/>
        <v/>
      </c>
      <c r="D20" s="49" t="str">
        <f t="shared" si="0"/>
        <v/>
      </c>
      <c r="E20" s="99" t="str">
        <f t="shared" si="0"/>
        <v/>
      </c>
      <c r="F20" s="37" t="str">
        <f t="shared" si="0"/>
        <v/>
      </c>
      <c r="G20" s="4" t="str">
        <f>IF(B24&gt;0,C24/B24,"")</f>
        <v/>
      </c>
      <c r="H20" s="37" t="str">
        <f>IF(B24&gt;0,D24/B24,"")</f>
        <v/>
      </c>
      <c r="I20" s="37" t="str">
        <f t="shared" si="0"/>
        <v/>
      </c>
      <c r="J20" s="37" t="str">
        <f t="shared" si="0"/>
        <v/>
      </c>
      <c r="K20" s="37" t="str">
        <f t="shared" si="0"/>
        <v/>
      </c>
      <c r="L20" s="37" t="str">
        <f t="shared" si="0"/>
        <v/>
      </c>
      <c r="M20" s="87" t="str">
        <f>IF(ISNUMBER(C20),SUM(M4:M15)/COUNT(M4:M15),"")</f>
        <v/>
      </c>
      <c r="N20" s="88" t="str">
        <f>IF(SUM(N4:N15)=0,"",SUM(N4:N15)/COUNT(N4:N15))</f>
        <v/>
      </c>
      <c r="O20" s="87" t="str">
        <f>IF(ISNUMBER(C20),SUM(O4:O15)/COUNT(O4:O15),"")</f>
        <v/>
      </c>
      <c r="P20" s="97" t="str">
        <f>IF(ISNUMBER(D20),SUM(P4:P15)/COUNT(P4:P15),"")</f>
        <v/>
      </c>
      <c r="Q20" s="97" t="str">
        <f>IF(ISNUMBER(Q16),SUM(Q4:Q15)/COUNT(Q4:Q15),"")</f>
        <v/>
      </c>
      <c r="R20" s="87" t="str">
        <f>IF(R16=0,"",R16/COUNT(R4:R15))</f>
        <v/>
      </c>
      <c r="S20" s="101"/>
    </row>
    <row r="22" spans="1:19" x14ac:dyDescent="0.2">
      <c r="B22" s="111" t="s">
        <v>89</v>
      </c>
      <c r="C22" s="111"/>
      <c r="D22" s="111"/>
      <c r="E22" s="111"/>
      <c r="F22" s="111"/>
      <c r="G22" s="111"/>
      <c r="H22" s="111"/>
      <c r="I22" s="111"/>
      <c r="J22" s="111"/>
      <c r="K22" s="111"/>
      <c r="L22" s="103"/>
    </row>
    <row r="23" spans="1:19" ht="32" x14ac:dyDescent="0.2">
      <c r="A23" s="42"/>
      <c r="B23" s="90" t="s">
        <v>4</v>
      </c>
      <c r="C23" s="90" t="s">
        <v>90</v>
      </c>
      <c r="D23" s="90" t="s">
        <v>78</v>
      </c>
      <c r="E23" s="90" t="s">
        <v>37</v>
      </c>
      <c r="F23" s="90" t="s">
        <v>91</v>
      </c>
      <c r="G23" s="90" t="s">
        <v>43</v>
      </c>
      <c r="H23" s="90" t="s">
        <v>101</v>
      </c>
      <c r="I23" s="90" t="s">
        <v>88</v>
      </c>
      <c r="J23" s="90" t="s">
        <v>87</v>
      </c>
      <c r="K23" s="90" t="s">
        <v>92</v>
      </c>
      <c r="N23" s="89"/>
      <c r="O23" s="89"/>
      <c r="P23" s="89"/>
      <c r="Q23" s="89"/>
      <c r="R23" s="89"/>
    </row>
    <row r="24" spans="1:19" x14ac:dyDescent="0.2">
      <c r="A24" s="1" t="s">
        <v>31</v>
      </c>
      <c r="B24" s="1">
        <f>SUM('January 2020'!C35:E35,' February 2020'!C35:E35,'March 2020'!C35:E35,'April 2020'!C35:E35,'May 2020'!C35:E35,'June 2020'!C35:E35,'July 2020'!C35:E35,'August 2020'!C35:E35,'September 2020'!C35:E35,'October 2020'!C35:E35,'November 2020'!C35:E35,'December 2020'!C35:E35)</f>
        <v>0</v>
      </c>
      <c r="C24" s="98" t="str">
        <f>E16</f>
        <v/>
      </c>
      <c r="D24" s="91">
        <f>F16</f>
        <v>0</v>
      </c>
      <c r="E24" s="91">
        <f>I16</f>
        <v>0</v>
      </c>
      <c r="F24" s="91">
        <f>J16</f>
        <v>0</v>
      </c>
      <c r="G24" s="91">
        <f>M16</f>
        <v>0</v>
      </c>
      <c r="H24" s="91">
        <f>G24+F24</f>
        <v>0</v>
      </c>
      <c r="I24" s="91" t="str">
        <f>P16</f>
        <v/>
      </c>
      <c r="J24" s="91" t="str">
        <f>Q16</f>
        <v/>
      </c>
      <c r="K24" s="100">
        <f>R16</f>
        <v>0</v>
      </c>
      <c r="L24" s="104"/>
      <c r="M24" s="104"/>
      <c r="P24" s="101"/>
    </row>
  </sheetData>
  <mergeCells count="6">
    <mergeCell ref="B22:K22"/>
    <mergeCell ref="B2:H2"/>
    <mergeCell ref="A16:B16"/>
    <mergeCell ref="B18:R18"/>
    <mergeCell ref="N2:O2"/>
    <mergeCell ref="P2:Q2"/>
  </mergeCells>
  <phoneticPr fontId="0" type="noConversion"/>
  <printOptions horizontalCentered="1"/>
  <pageMargins left="0.7" right="0.7" top="0.75" bottom="0.75" header="0.3" footer="0.3"/>
  <pageSetup scale="53" orientation="landscape" copies="2" r:id="rId1"/>
  <headerFooter>
    <oddHeader>&amp;CChicken Financial Report
&amp;A</oddHeader>
    <oddFooter>&amp;L&amp;F&amp;C&amp;D&amp;R&amp;A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43"/>
  <sheetViews>
    <sheetView workbookViewId="0">
      <pane xSplit="1" ySplit="3" topLeftCell="B6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17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5" t="str">
        <f t="shared" si="0"/>
        <v/>
      </c>
      <c r="H35" s="28">
        <f>IF(SUM(H4:H34)&gt;0,SUM(H4:H34),0)</f>
        <v>0</v>
      </c>
      <c r="I35" s="5" t="str">
        <f t="shared" si="0"/>
        <v/>
      </c>
      <c r="J35" s="28">
        <f>IF(SUM(J4:J34)&gt;0,SUM(J4:J34),0)</f>
        <v>0</v>
      </c>
      <c r="K35" s="2"/>
      <c r="L35" s="5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5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14" t="s">
        <v>51</v>
      </c>
      <c r="C38" s="14" t="s">
        <v>52</v>
      </c>
      <c r="D38" s="32" t="s">
        <v>11</v>
      </c>
      <c r="E38" s="14" t="s">
        <v>75</v>
      </c>
      <c r="F38" s="32"/>
      <c r="G38" s="14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6" t="s">
        <v>95</v>
      </c>
      <c r="E42" s="16" t="s">
        <v>96</v>
      </c>
      <c r="F42" s="16" t="s">
        <v>43</v>
      </c>
      <c r="G42" s="22" t="s">
        <v>48</v>
      </c>
      <c r="J42" s="80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105" t="str">
        <f>IF(SUM(C35:E35)&gt;0,M35/SUM(C35:E35)*12,"")</f>
        <v/>
      </c>
      <c r="E43" s="105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L1:R1"/>
    <mergeCell ref="C2:E2"/>
    <mergeCell ref="I37:J37"/>
    <mergeCell ref="B1:B2"/>
    <mergeCell ref="C1:E1"/>
    <mergeCell ref="L2:M2"/>
    <mergeCell ref="G2:H2"/>
    <mergeCell ref="I2:J2"/>
    <mergeCell ref="K2:K3"/>
    <mergeCell ref="Q2:R2"/>
    <mergeCell ref="G1:K1"/>
    <mergeCell ref="O2:P2"/>
    <mergeCell ref="J41:K41"/>
    <mergeCell ref="B41:G41"/>
    <mergeCell ref="AA2:AH2"/>
    <mergeCell ref="Y1:AH1"/>
    <mergeCell ref="Y2:Y3"/>
    <mergeCell ref="Z2:Z3"/>
    <mergeCell ref="B37:H37"/>
    <mergeCell ref="S1:X1"/>
    <mergeCell ref="X2:X3"/>
    <mergeCell ref="U2:W2"/>
    <mergeCell ref="S2:T2"/>
  </mergeCells>
  <phoneticPr fontId="0" type="noConversion"/>
  <pageMargins left="0.7" right="0.7" top="0.75" bottom="0.75" header="0.3" footer="0.3"/>
  <pageSetup scale="66" fitToWidth="6" orientation="landscape" horizontalDpi="4294967293" r:id="rId1"/>
  <headerFooter>
    <oddFooter xml:space="preserve">&amp;L&amp;F&amp;C&amp;D&amp;R&amp;A </oddFooter>
  </headerFooter>
  <colBreaks count="2" manualBreakCount="2">
    <brk id="11" max="42" man="1"/>
    <brk id="24" max="4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39" sqref="B39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76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76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/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76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76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76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76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3" fitToWidth="6" orientation="landscape" horizontalDpi="4294967293" r:id="rId1"/>
  <headerFooter>
    <oddFooter xml:space="preserve">&amp;L&amp;F&amp;C&amp;D&amp;R&amp;A </oddFooter>
  </headerFooter>
  <colBreaks count="1" manualBreakCount="1">
    <brk id="11" min="3" max="4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44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76"/>
      <c r="P21" s="78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  <c r="M37" s="101">
        <f>M35+N35</f>
        <v>0</v>
      </c>
      <c r="O37" s="101">
        <f>M37+T35</f>
        <v>0</v>
      </c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  <row r="44" spans="1:34" x14ac:dyDescent="0.2">
      <c r="G44" t="s">
        <v>97</v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76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77"/>
      <c r="K30" s="24"/>
      <c r="L30" s="46"/>
      <c r="M30" s="13"/>
      <c r="N30" s="13"/>
      <c r="O30" s="76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76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76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44"/>
  <sheetViews>
    <sheetView workbookViewId="0">
      <pane xSplit="1" ySplit="3" topLeftCell="B5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8" max="8" width="9.83203125" bestFit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76"/>
      <c r="P4" s="13"/>
      <c r="Q4" s="25"/>
      <c r="R4" s="13"/>
      <c r="S4" s="20"/>
      <c r="T4" s="40"/>
      <c r="U4" s="20"/>
      <c r="V4" s="40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40"/>
      <c r="U5" s="20"/>
      <c r="V5" s="40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40"/>
      <c r="U6" s="20"/>
      <c r="V6" s="40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40"/>
      <c r="U7" s="20"/>
      <c r="V7" s="40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40"/>
      <c r="U8" s="20"/>
      <c r="V8" s="40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40"/>
      <c r="U9" s="20"/>
      <c r="V9" s="40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40"/>
      <c r="U10" s="20"/>
      <c r="V10" s="40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40"/>
      <c r="U11" s="20"/>
      <c r="V11" s="40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40"/>
      <c r="U12" s="20"/>
      <c r="V12" s="40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40"/>
      <c r="U13" s="20"/>
      <c r="V13" s="40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40"/>
      <c r="U14" s="20"/>
      <c r="V14" s="40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40"/>
      <c r="U15" s="20"/>
      <c r="V15" s="40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40"/>
      <c r="U16" s="20"/>
      <c r="V16" s="40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40"/>
      <c r="U17" s="20"/>
      <c r="V17" s="40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40"/>
      <c r="U18" s="20"/>
      <c r="V18" s="40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40"/>
      <c r="U19" s="20"/>
      <c r="V19" s="40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40"/>
      <c r="U20" s="20"/>
      <c r="V20" s="40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40"/>
      <c r="U21" s="20"/>
      <c r="V21" s="40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40"/>
      <c r="U22" s="20"/>
      <c r="V22" s="40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76"/>
      <c r="P23" s="13"/>
      <c r="Q23" s="25"/>
      <c r="R23" s="13"/>
      <c r="S23" s="20"/>
      <c r="T23" s="40"/>
      <c r="U23" s="20"/>
      <c r="V23" s="40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40"/>
      <c r="U24" s="20"/>
      <c r="V24" s="40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40"/>
      <c r="U25" s="20"/>
      <c r="V25" s="40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40"/>
      <c r="U26" s="20"/>
      <c r="V26" s="40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40"/>
      <c r="U27" s="20"/>
      <c r="V27" s="40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40"/>
      <c r="U28" s="20"/>
      <c r="V28" s="40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40"/>
      <c r="U29" s="20"/>
      <c r="V29" s="40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40"/>
      <c r="U30" s="20"/>
      <c r="V30" s="40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40"/>
      <c r="U31" s="20"/>
      <c r="V31" s="40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40"/>
      <c r="U32" s="20"/>
      <c r="V32" s="40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40"/>
      <c r="U33" s="20"/>
      <c r="V33" s="40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40"/>
      <c r="U34" s="20"/>
      <c r="V34" s="40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>IF(SUM(C4:C34)&gt;0,SUM(C4:C34),"")</f>
        <v/>
      </c>
      <c r="D35" s="6" t="str">
        <f>IF(SUM(D4:D34)&gt;0,SUM(D4:D34),"")</f>
        <v/>
      </c>
      <c r="E35" s="6" t="str">
        <f t="shared" ref="E35" si="0">IF(SUM(E4:E34)&gt;0,SUM(E4:E34),"")</f>
        <v/>
      </c>
      <c r="F35" s="6"/>
      <c r="G35" s="6" t="str">
        <f>IF(SUM(G4:G34)&gt;0,SUM(G4:G34),"")</f>
        <v/>
      </c>
      <c r="H35" s="109" t="str">
        <f>IF(SUM(H4:H34)&gt;0,SUM(H4:H34),"")</f>
        <v/>
      </c>
      <c r="I35" s="6" t="str">
        <f>IF(SUM(I4:I34)&gt;0,SUM(I4:I34),"")</f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  <row r="44" spans="1:34" x14ac:dyDescent="0.2">
      <c r="G44" t="s">
        <v>98</v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40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40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>IF(SUM(G4:G34)&gt;0,SUM(G4:G34),"")</f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B4" sqref="B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76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AH34" sqref="B4:AH3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76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7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AH34" sqref="B4:AH3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9.1640625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/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IF(SUM(C35:E35)&gt;0,SUM(C35:E35)/COUNT(A4:A34),"")</f>
        <v/>
      </c>
      <c r="D39" s="3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43"/>
  <sheetViews>
    <sheetView workbookViewId="0">
      <pane xSplit="1" ySplit="3" topLeftCell="B4" activePane="bottomRight" state="frozen"/>
      <selection activeCell="B4" sqref="B4"/>
      <selection pane="topRight" activeCell="B4" sqref="B4"/>
      <selection pane="bottomLeft" activeCell="B4" sqref="B4"/>
      <selection pane="bottomRight" activeCell="AH34" sqref="B4:AH34"/>
    </sheetView>
  </sheetViews>
  <sheetFormatPr baseColWidth="10" defaultColWidth="8.83203125" defaultRowHeight="15" x14ac:dyDescent="0.2"/>
  <cols>
    <col min="3" max="3" width="10.6640625" customWidth="1"/>
    <col min="4" max="4" width="12.5" customWidth="1"/>
    <col min="6" max="6" width="0" hidden="1" customWidth="1"/>
    <col min="9" max="9" width="9.83203125" customWidth="1"/>
    <col min="11" max="11" width="27.6640625" customWidth="1"/>
    <col min="15" max="15" width="27.6640625" customWidth="1"/>
    <col min="17" max="17" width="27.6640625" customWidth="1"/>
    <col min="18" max="18" width="9.1640625" customWidth="1"/>
    <col min="22" max="22" width="9.6640625" bestFit="1" customWidth="1"/>
    <col min="24" max="24" width="27.6640625" customWidth="1"/>
  </cols>
  <sheetData>
    <row r="1" spans="1:34" x14ac:dyDescent="0.2">
      <c r="A1" s="129" t="s">
        <v>0</v>
      </c>
      <c r="B1" s="139" t="s">
        <v>18</v>
      </c>
      <c r="C1" s="141" t="s">
        <v>36</v>
      </c>
      <c r="D1" s="142"/>
      <c r="E1" s="143"/>
      <c r="F1" s="74"/>
      <c r="G1" s="150" t="s">
        <v>37</v>
      </c>
      <c r="H1" s="151"/>
      <c r="I1" s="151"/>
      <c r="J1" s="151"/>
      <c r="K1" s="152"/>
      <c r="L1" s="132" t="s">
        <v>38</v>
      </c>
      <c r="M1" s="133"/>
      <c r="N1" s="133"/>
      <c r="O1" s="133"/>
      <c r="P1" s="133"/>
      <c r="Q1" s="133"/>
      <c r="R1" s="134"/>
      <c r="S1" s="124" t="s">
        <v>43</v>
      </c>
      <c r="T1" s="125"/>
      <c r="U1" s="125"/>
      <c r="V1" s="125"/>
      <c r="W1" s="125"/>
      <c r="X1" s="126"/>
      <c r="Y1" s="117" t="s">
        <v>63</v>
      </c>
      <c r="Z1" s="117"/>
      <c r="AA1" s="117"/>
      <c r="AB1" s="117"/>
      <c r="AC1" s="117"/>
      <c r="AD1" s="117"/>
      <c r="AE1" s="117"/>
      <c r="AF1" s="117"/>
      <c r="AG1" s="117"/>
      <c r="AH1" s="117"/>
    </row>
    <row r="2" spans="1:34" ht="15" customHeight="1" x14ac:dyDescent="0.2">
      <c r="A2" s="130"/>
      <c r="B2" s="140"/>
      <c r="C2" s="135" t="s">
        <v>4</v>
      </c>
      <c r="D2" s="136"/>
      <c r="E2" s="137"/>
      <c r="F2" s="73"/>
      <c r="G2" s="145" t="s">
        <v>5</v>
      </c>
      <c r="H2" s="145"/>
      <c r="I2" s="145" t="s">
        <v>7</v>
      </c>
      <c r="J2" s="145"/>
      <c r="K2" s="146" t="s">
        <v>35</v>
      </c>
      <c r="L2" s="144" t="s">
        <v>1</v>
      </c>
      <c r="M2" s="144"/>
      <c r="N2" s="11" t="s">
        <v>39</v>
      </c>
      <c r="O2" s="148" t="s">
        <v>40</v>
      </c>
      <c r="P2" s="149"/>
      <c r="Q2" s="148" t="s">
        <v>42</v>
      </c>
      <c r="R2" s="149"/>
      <c r="S2" s="128" t="s">
        <v>44</v>
      </c>
      <c r="T2" s="128"/>
      <c r="U2" s="128" t="s">
        <v>9</v>
      </c>
      <c r="V2" s="128"/>
      <c r="W2" s="128"/>
      <c r="X2" s="127" t="s">
        <v>45</v>
      </c>
      <c r="Y2" s="121" t="s">
        <v>64</v>
      </c>
      <c r="Z2" s="122" t="s">
        <v>65</v>
      </c>
      <c r="AA2" s="117" t="s">
        <v>66</v>
      </c>
      <c r="AB2" s="117"/>
      <c r="AC2" s="117"/>
      <c r="AD2" s="117"/>
      <c r="AE2" s="117"/>
      <c r="AF2" s="117"/>
      <c r="AG2" s="117"/>
      <c r="AH2" s="117"/>
    </row>
    <row r="3" spans="1:34" ht="16" x14ac:dyDescent="0.2">
      <c r="A3" s="131"/>
      <c r="B3" s="14" t="s">
        <v>8</v>
      </c>
      <c r="C3" s="14" t="s">
        <v>32</v>
      </c>
      <c r="D3" s="14" t="s">
        <v>33</v>
      </c>
      <c r="E3" s="17" t="s">
        <v>34</v>
      </c>
      <c r="F3" s="75" t="s">
        <v>12</v>
      </c>
      <c r="G3" s="9" t="s">
        <v>6</v>
      </c>
      <c r="H3" s="9" t="s">
        <v>3</v>
      </c>
      <c r="I3" s="9" t="s">
        <v>8</v>
      </c>
      <c r="J3" s="9" t="s">
        <v>3</v>
      </c>
      <c r="K3" s="147"/>
      <c r="L3" s="12" t="s">
        <v>2</v>
      </c>
      <c r="M3" s="12" t="s">
        <v>3</v>
      </c>
      <c r="N3" s="12" t="s">
        <v>3</v>
      </c>
      <c r="O3" s="12" t="s">
        <v>41</v>
      </c>
      <c r="P3" s="12" t="s">
        <v>3</v>
      </c>
      <c r="Q3" s="12" t="s">
        <v>41</v>
      </c>
      <c r="R3" s="12" t="s">
        <v>3</v>
      </c>
      <c r="S3" s="18" t="s">
        <v>8</v>
      </c>
      <c r="T3" s="18" t="s">
        <v>3</v>
      </c>
      <c r="U3" s="19" t="s">
        <v>8</v>
      </c>
      <c r="V3" s="18" t="s">
        <v>3</v>
      </c>
      <c r="W3" s="18" t="s">
        <v>10</v>
      </c>
      <c r="X3" s="127"/>
      <c r="Y3" s="121"/>
      <c r="Z3" s="122"/>
      <c r="AA3" s="79" t="s">
        <v>67</v>
      </c>
      <c r="AB3" s="79" t="s">
        <v>68</v>
      </c>
      <c r="AC3" s="79" t="s">
        <v>69</v>
      </c>
      <c r="AD3" s="79" t="s">
        <v>70</v>
      </c>
      <c r="AE3" s="79" t="s">
        <v>71</v>
      </c>
      <c r="AF3" s="79" t="s">
        <v>72</v>
      </c>
      <c r="AG3" s="79" t="s">
        <v>73</v>
      </c>
      <c r="AH3" s="79" t="s">
        <v>74</v>
      </c>
    </row>
    <row r="4" spans="1:34" x14ac:dyDescent="0.2">
      <c r="A4" s="8">
        <v>1</v>
      </c>
      <c r="B4" s="15"/>
      <c r="C4" s="15"/>
      <c r="D4" s="15"/>
      <c r="E4" s="15"/>
      <c r="F4" s="15"/>
      <c r="G4" s="10"/>
      <c r="H4" s="27"/>
      <c r="I4" s="10"/>
      <c r="J4" s="27"/>
      <c r="K4" s="24"/>
      <c r="L4" s="46"/>
      <c r="M4" s="13"/>
      <c r="N4" s="13"/>
      <c r="O4" s="25"/>
      <c r="P4" s="13"/>
      <c r="Q4" s="25"/>
      <c r="R4" s="13"/>
      <c r="S4" s="20"/>
      <c r="T4" s="21"/>
      <c r="U4" s="20"/>
      <c r="V4" s="21"/>
      <c r="W4" s="20"/>
      <c r="X4" s="26"/>
      <c r="Y4" s="79"/>
      <c r="Z4" s="79"/>
      <c r="AA4" s="79"/>
      <c r="AB4" s="79"/>
      <c r="AC4" s="79"/>
      <c r="AD4" s="79"/>
      <c r="AE4" s="79"/>
      <c r="AF4" s="79"/>
      <c r="AG4" s="79"/>
      <c r="AH4" s="79"/>
    </row>
    <row r="5" spans="1:34" x14ac:dyDescent="0.2">
      <c r="A5" s="8">
        <v>2</v>
      </c>
      <c r="B5" s="15"/>
      <c r="C5" s="15"/>
      <c r="D5" s="15"/>
      <c r="E5" s="15"/>
      <c r="F5" s="15"/>
      <c r="G5" s="10"/>
      <c r="H5" s="27"/>
      <c r="I5" s="10"/>
      <c r="J5" s="27"/>
      <c r="K5" s="24"/>
      <c r="L5" s="46"/>
      <c r="M5" s="13"/>
      <c r="N5" s="13"/>
      <c r="O5" s="25"/>
      <c r="P5" s="13"/>
      <c r="Q5" s="25"/>
      <c r="R5" s="13"/>
      <c r="S5" s="20"/>
      <c r="T5" s="21"/>
      <c r="U5" s="20"/>
      <c r="V5" s="21"/>
      <c r="W5" s="20"/>
      <c r="X5" s="26"/>
      <c r="Y5" s="79"/>
      <c r="Z5" s="79"/>
      <c r="AA5" s="79"/>
      <c r="AB5" s="79"/>
      <c r="AC5" s="79"/>
      <c r="AD5" s="79"/>
      <c r="AE5" s="79"/>
      <c r="AF5" s="79"/>
      <c r="AG5" s="79"/>
      <c r="AH5" s="79"/>
    </row>
    <row r="6" spans="1:34" x14ac:dyDescent="0.2">
      <c r="A6" s="8">
        <v>3</v>
      </c>
      <c r="B6" s="15"/>
      <c r="C6" s="15"/>
      <c r="D6" s="15"/>
      <c r="E6" s="15"/>
      <c r="F6" s="15"/>
      <c r="G6" s="10"/>
      <c r="H6" s="27"/>
      <c r="I6" s="10"/>
      <c r="J6" s="27"/>
      <c r="K6" s="24"/>
      <c r="L6" s="46"/>
      <c r="M6" s="13"/>
      <c r="N6" s="13"/>
      <c r="O6" s="25"/>
      <c r="P6" s="13"/>
      <c r="Q6" s="25"/>
      <c r="R6" s="13"/>
      <c r="S6" s="20"/>
      <c r="T6" s="21"/>
      <c r="U6" s="20"/>
      <c r="V6" s="21"/>
      <c r="W6" s="20"/>
      <c r="X6" s="26"/>
      <c r="Y6" s="79"/>
      <c r="Z6" s="79"/>
      <c r="AA6" s="79"/>
      <c r="AB6" s="79"/>
      <c r="AC6" s="79"/>
      <c r="AD6" s="79"/>
      <c r="AE6" s="79"/>
      <c r="AF6" s="79"/>
      <c r="AG6" s="79"/>
      <c r="AH6" s="79"/>
    </row>
    <row r="7" spans="1:34" x14ac:dyDescent="0.2">
      <c r="A7" s="8">
        <v>4</v>
      </c>
      <c r="B7" s="15"/>
      <c r="C7" s="15"/>
      <c r="D7" s="15"/>
      <c r="E7" s="15"/>
      <c r="F7" s="15"/>
      <c r="G7" s="10"/>
      <c r="H7" s="27"/>
      <c r="I7" s="10"/>
      <c r="J7" s="27"/>
      <c r="K7" s="24"/>
      <c r="L7" s="46"/>
      <c r="M7" s="13"/>
      <c r="N7" s="13"/>
      <c r="O7" s="25"/>
      <c r="P7" s="13"/>
      <c r="Q7" s="25"/>
      <c r="R7" s="13"/>
      <c r="S7" s="20"/>
      <c r="T7" s="21"/>
      <c r="U7" s="20"/>
      <c r="V7" s="21"/>
      <c r="W7" s="20"/>
      <c r="X7" s="26"/>
      <c r="Y7" s="79"/>
      <c r="Z7" s="79"/>
      <c r="AA7" s="79"/>
      <c r="AB7" s="79"/>
      <c r="AC7" s="79"/>
      <c r="AD7" s="79"/>
      <c r="AE7" s="79"/>
      <c r="AF7" s="79"/>
      <c r="AG7" s="79"/>
      <c r="AH7" s="79"/>
    </row>
    <row r="8" spans="1:34" x14ac:dyDescent="0.2">
      <c r="A8" s="8">
        <v>5</v>
      </c>
      <c r="B8" s="15"/>
      <c r="C8" s="15"/>
      <c r="D8" s="15"/>
      <c r="E8" s="15"/>
      <c r="F8" s="15"/>
      <c r="G8" s="10"/>
      <c r="H8" s="27"/>
      <c r="I8" s="10"/>
      <c r="J8" s="27"/>
      <c r="K8" s="24"/>
      <c r="L8" s="46"/>
      <c r="M8" s="13"/>
      <c r="N8" s="13"/>
      <c r="O8" s="25"/>
      <c r="P8" s="13"/>
      <c r="Q8" s="25"/>
      <c r="R8" s="13"/>
      <c r="S8" s="20"/>
      <c r="T8" s="21"/>
      <c r="U8" s="20"/>
      <c r="V8" s="21"/>
      <c r="W8" s="20"/>
      <c r="X8" s="26"/>
      <c r="Y8" s="79"/>
      <c r="Z8" s="79"/>
      <c r="AA8" s="79"/>
      <c r="AB8" s="79"/>
      <c r="AC8" s="79"/>
      <c r="AD8" s="79"/>
      <c r="AE8" s="79"/>
      <c r="AF8" s="79"/>
      <c r="AG8" s="79"/>
      <c r="AH8" s="79"/>
    </row>
    <row r="9" spans="1:34" x14ac:dyDescent="0.2">
      <c r="A9" s="8">
        <v>6</v>
      </c>
      <c r="B9" s="15"/>
      <c r="C9" s="15"/>
      <c r="D9" s="15"/>
      <c r="E9" s="15"/>
      <c r="F9" s="15"/>
      <c r="G9" s="10"/>
      <c r="H9" s="27"/>
      <c r="I9" s="10"/>
      <c r="J9" s="27"/>
      <c r="K9" s="24"/>
      <c r="L9" s="46"/>
      <c r="M9" s="13"/>
      <c r="N9" s="13"/>
      <c r="O9" s="25"/>
      <c r="P9" s="13"/>
      <c r="Q9" s="25"/>
      <c r="R9" s="13"/>
      <c r="S9" s="20"/>
      <c r="T9" s="21"/>
      <c r="U9" s="20"/>
      <c r="V9" s="21"/>
      <c r="W9" s="20"/>
      <c r="X9" s="26"/>
      <c r="Y9" s="79"/>
      <c r="Z9" s="79"/>
      <c r="AA9" s="79"/>
      <c r="AB9" s="79"/>
      <c r="AC9" s="79"/>
      <c r="AD9" s="79"/>
      <c r="AE9" s="79"/>
      <c r="AF9" s="79"/>
      <c r="AG9" s="79"/>
      <c r="AH9" s="79"/>
    </row>
    <row r="10" spans="1:34" x14ac:dyDescent="0.2">
      <c r="A10" s="8">
        <v>7</v>
      </c>
      <c r="B10" s="15"/>
      <c r="C10" s="15"/>
      <c r="D10" s="15"/>
      <c r="E10" s="15"/>
      <c r="F10" s="15"/>
      <c r="G10" s="10"/>
      <c r="H10" s="27"/>
      <c r="I10" s="10"/>
      <c r="J10" s="27"/>
      <c r="K10" s="24"/>
      <c r="L10" s="46"/>
      <c r="M10" s="13"/>
      <c r="N10" s="13"/>
      <c r="O10" s="25"/>
      <c r="P10" s="13"/>
      <c r="Q10" s="25"/>
      <c r="R10" s="13"/>
      <c r="S10" s="20"/>
      <c r="T10" s="21"/>
      <c r="U10" s="20"/>
      <c r="V10" s="21"/>
      <c r="W10" s="20"/>
      <c r="X10" s="26"/>
      <c r="Y10" s="79"/>
      <c r="Z10" s="79"/>
      <c r="AA10" s="79"/>
      <c r="AB10" s="79"/>
      <c r="AC10" s="79"/>
      <c r="AD10" s="79"/>
      <c r="AE10" s="79"/>
      <c r="AF10" s="79"/>
      <c r="AG10" s="79"/>
      <c r="AH10" s="79"/>
    </row>
    <row r="11" spans="1:34" x14ac:dyDescent="0.2">
      <c r="A11" s="8">
        <v>8</v>
      </c>
      <c r="B11" s="15"/>
      <c r="C11" s="15"/>
      <c r="D11" s="15"/>
      <c r="E11" s="15"/>
      <c r="F11" s="15"/>
      <c r="G11" s="10"/>
      <c r="H11" s="27"/>
      <c r="I11" s="10"/>
      <c r="J11" s="27"/>
      <c r="K11" s="24"/>
      <c r="L11" s="46"/>
      <c r="M11" s="13"/>
      <c r="N11" s="13"/>
      <c r="O11" s="25"/>
      <c r="P11" s="13"/>
      <c r="Q11" s="25"/>
      <c r="R11" s="13"/>
      <c r="S11" s="20"/>
      <c r="T11" s="21"/>
      <c r="U11" s="20"/>
      <c r="V11" s="21"/>
      <c r="W11" s="20"/>
      <c r="X11" s="26"/>
      <c r="Y11" s="79"/>
      <c r="Z11" s="79"/>
      <c r="AA11" s="79"/>
      <c r="AB11" s="79"/>
      <c r="AC11" s="79"/>
      <c r="AD11" s="79"/>
      <c r="AE11" s="79"/>
      <c r="AF11" s="79"/>
      <c r="AG11" s="79"/>
      <c r="AH11" s="79"/>
    </row>
    <row r="12" spans="1:34" x14ac:dyDescent="0.2">
      <c r="A12" s="8">
        <v>9</v>
      </c>
      <c r="B12" s="15"/>
      <c r="C12" s="15"/>
      <c r="D12" s="15"/>
      <c r="E12" s="15"/>
      <c r="F12" s="15"/>
      <c r="G12" s="10"/>
      <c r="H12" s="27"/>
      <c r="I12" s="10"/>
      <c r="J12" s="27"/>
      <c r="K12" s="24"/>
      <c r="L12" s="46"/>
      <c r="M12" s="13"/>
      <c r="N12" s="13"/>
      <c r="O12" s="25"/>
      <c r="P12" s="13"/>
      <c r="Q12" s="25"/>
      <c r="R12" s="13"/>
      <c r="S12" s="20"/>
      <c r="T12" s="21"/>
      <c r="U12" s="20"/>
      <c r="V12" s="21"/>
      <c r="W12" s="20"/>
      <c r="X12" s="26"/>
      <c r="Y12" s="79"/>
      <c r="Z12" s="79"/>
      <c r="AA12" s="79"/>
      <c r="AB12" s="79"/>
      <c r="AC12" s="79"/>
      <c r="AD12" s="79"/>
      <c r="AE12" s="79"/>
      <c r="AF12" s="79"/>
      <c r="AG12" s="79"/>
      <c r="AH12" s="79"/>
    </row>
    <row r="13" spans="1:34" x14ac:dyDescent="0.2">
      <c r="A13" s="8">
        <v>10</v>
      </c>
      <c r="B13" s="15"/>
      <c r="C13" s="15"/>
      <c r="D13" s="15"/>
      <c r="E13" s="15"/>
      <c r="F13" s="15"/>
      <c r="G13" s="10"/>
      <c r="H13" s="27"/>
      <c r="I13" s="10"/>
      <c r="J13" s="27"/>
      <c r="K13" s="24"/>
      <c r="L13" s="46"/>
      <c r="M13" s="13"/>
      <c r="N13" s="13"/>
      <c r="O13" s="25"/>
      <c r="P13" s="13"/>
      <c r="Q13" s="25"/>
      <c r="R13" s="13"/>
      <c r="S13" s="20"/>
      <c r="T13" s="21"/>
      <c r="U13" s="20"/>
      <c r="V13" s="21"/>
      <c r="W13" s="20"/>
      <c r="X13" s="26"/>
      <c r="Y13" s="79"/>
      <c r="Z13" s="79"/>
      <c r="AA13" s="79"/>
      <c r="AB13" s="79"/>
      <c r="AC13" s="79"/>
      <c r="AD13" s="79"/>
      <c r="AE13" s="79"/>
      <c r="AF13" s="79"/>
      <c r="AG13" s="79"/>
      <c r="AH13" s="79"/>
    </row>
    <row r="14" spans="1:34" x14ac:dyDescent="0.2">
      <c r="A14" s="8">
        <v>11</v>
      </c>
      <c r="B14" s="15"/>
      <c r="C14" s="15"/>
      <c r="D14" s="15"/>
      <c r="E14" s="15"/>
      <c r="F14" s="15"/>
      <c r="G14" s="10"/>
      <c r="H14" s="27"/>
      <c r="I14" s="10"/>
      <c r="J14" s="27"/>
      <c r="K14" s="24"/>
      <c r="L14" s="46"/>
      <c r="M14" s="13"/>
      <c r="N14" s="13"/>
      <c r="O14" s="25"/>
      <c r="P14" s="13"/>
      <c r="Q14" s="25"/>
      <c r="R14" s="13"/>
      <c r="S14" s="20"/>
      <c r="T14" s="21"/>
      <c r="U14" s="20"/>
      <c r="V14" s="21"/>
      <c r="W14" s="20"/>
      <c r="X14" s="26"/>
      <c r="Y14" s="79"/>
      <c r="Z14" s="79"/>
      <c r="AA14" s="79"/>
      <c r="AB14" s="79"/>
      <c r="AC14" s="79"/>
      <c r="AD14" s="79"/>
      <c r="AE14" s="79"/>
      <c r="AF14" s="79"/>
      <c r="AG14" s="79"/>
      <c r="AH14" s="79"/>
    </row>
    <row r="15" spans="1:34" x14ac:dyDescent="0.2">
      <c r="A15" s="8">
        <v>12</v>
      </c>
      <c r="B15" s="15"/>
      <c r="C15" s="15"/>
      <c r="D15" s="15"/>
      <c r="E15" s="15"/>
      <c r="F15" s="15"/>
      <c r="G15" s="10"/>
      <c r="H15" s="27"/>
      <c r="I15" s="10"/>
      <c r="J15" s="27"/>
      <c r="K15" s="24"/>
      <c r="L15" s="46"/>
      <c r="M15" s="13"/>
      <c r="N15" s="13"/>
      <c r="O15" s="25"/>
      <c r="P15" s="13"/>
      <c r="Q15" s="25"/>
      <c r="R15" s="13"/>
      <c r="S15" s="20"/>
      <c r="T15" s="21"/>
      <c r="U15" s="20"/>
      <c r="V15" s="21"/>
      <c r="W15" s="20"/>
      <c r="X15" s="26"/>
      <c r="Y15" s="79"/>
      <c r="Z15" s="79"/>
      <c r="AA15" s="79"/>
      <c r="AB15" s="79"/>
      <c r="AC15" s="79"/>
      <c r="AD15" s="79"/>
      <c r="AE15" s="79"/>
      <c r="AF15" s="79"/>
      <c r="AG15" s="79"/>
      <c r="AH15" s="79"/>
    </row>
    <row r="16" spans="1:34" x14ac:dyDescent="0.2">
      <c r="A16" s="8">
        <v>13</v>
      </c>
      <c r="B16" s="15"/>
      <c r="C16" s="15"/>
      <c r="D16" s="15"/>
      <c r="E16" s="15"/>
      <c r="F16" s="15"/>
      <c r="G16" s="10"/>
      <c r="H16" s="27"/>
      <c r="I16" s="10"/>
      <c r="J16" s="27"/>
      <c r="K16" s="24"/>
      <c r="L16" s="46"/>
      <c r="M16" s="13"/>
      <c r="N16" s="13"/>
      <c r="O16" s="25"/>
      <c r="P16" s="13"/>
      <c r="Q16" s="25"/>
      <c r="R16" s="13"/>
      <c r="S16" s="20"/>
      <c r="T16" s="21"/>
      <c r="U16" s="20"/>
      <c r="V16" s="21"/>
      <c r="W16" s="20"/>
      <c r="X16" s="26"/>
      <c r="Y16" s="79"/>
      <c r="Z16" s="79"/>
      <c r="AA16" s="79"/>
      <c r="AB16" s="79"/>
      <c r="AC16" s="79"/>
      <c r="AD16" s="79"/>
      <c r="AE16" s="79"/>
      <c r="AF16" s="79"/>
      <c r="AG16" s="79"/>
      <c r="AH16" s="79"/>
    </row>
    <row r="17" spans="1:34" x14ac:dyDescent="0.2">
      <c r="A17" s="8">
        <v>14</v>
      </c>
      <c r="B17" s="15"/>
      <c r="C17" s="15"/>
      <c r="D17" s="15"/>
      <c r="E17" s="15"/>
      <c r="F17" s="15"/>
      <c r="G17" s="10"/>
      <c r="H17" s="27"/>
      <c r="I17" s="10"/>
      <c r="J17" s="27"/>
      <c r="K17" s="24"/>
      <c r="L17" s="46"/>
      <c r="M17" s="13"/>
      <c r="N17" s="13"/>
      <c r="O17" s="25"/>
      <c r="P17" s="13"/>
      <c r="Q17" s="25"/>
      <c r="R17" s="13"/>
      <c r="S17" s="20"/>
      <c r="T17" s="21"/>
      <c r="U17" s="20"/>
      <c r="V17" s="21"/>
      <c r="W17" s="20"/>
      <c r="X17" s="26"/>
      <c r="Y17" s="79"/>
      <c r="Z17" s="79"/>
      <c r="AA17" s="79"/>
      <c r="AB17" s="79"/>
      <c r="AC17" s="79"/>
      <c r="AD17" s="79"/>
      <c r="AE17" s="79"/>
      <c r="AF17" s="79"/>
      <c r="AG17" s="79"/>
      <c r="AH17" s="79"/>
    </row>
    <row r="18" spans="1:34" x14ac:dyDescent="0.2">
      <c r="A18" s="8">
        <v>15</v>
      </c>
      <c r="B18" s="15"/>
      <c r="C18" s="15"/>
      <c r="D18" s="15"/>
      <c r="E18" s="15"/>
      <c r="F18" s="15"/>
      <c r="G18" s="10"/>
      <c r="H18" s="27"/>
      <c r="I18" s="10"/>
      <c r="J18" s="27"/>
      <c r="K18" s="24"/>
      <c r="L18" s="46"/>
      <c r="M18" s="13"/>
      <c r="N18" s="13"/>
      <c r="O18" s="25"/>
      <c r="P18" s="13"/>
      <c r="Q18" s="25"/>
      <c r="R18" s="13"/>
      <c r="S18" s="20"/>
      <c r="T18" s="21"/>
      <c r="U18" s="20"/>
      <c r="V18" s="21"/>
      <c r="W18" s="20"/>
      <c r="X18" s="26"/>
      <c r="Y18" s="79"/>
      <c r="Z18" s="79"/>
      <c r="AA18" s="79"/>
      <c r="AB18" s="79"/>
      <c r="AC18" s="79"/>
      <c r="AD18" s="79"/>
      <c r="AE18" s="79"/>
      <c r="AF18" s="79"/>
      <c r="AG18" s="79"/>
      <c r="AH18" s="79"/>
    </row>
    <row r="19" spans="1:34" x14ac:dyDescent="0.2">
      <c r="A19" s="8">
        <v>16</v>
      </c>
      <c r="B19" s="15"/>
      <c r="C19" s="15"/>
      <c r="D19" s="15"/>
      <c r="E19" s="15"/>
      <c r="F19" s="15"/>
      <c r="G19" s="10"/>
      <c r="H19" s="27"/>
      <c r="I19" s="10"/>
      <c r="J19" s="27"/>
      <c r="K19" s="24"/>
      <c r="L19" s="46"/>
      <c r="M19" s="13"/>
      <c r="N19" s="13"/>
      <c r="O19" s="25"/>
      <c r="P19" s="13"/>
      <c r="Q19" s="25"/>
      <c r="R19" s="13"/>
      <c r="S19" s="20"/>
      <c r="T19" s="21"/>
      <c r="U19" s="20"/>
      <c r="V19" s="21"/>
      <c r="W19" s="20"/>
      <c r="X19" s="26"/>
      <c r="Y19" s="79"/>
      <c r="Z19" s="79"/>
      <c r="AA19" s="79"/>
      <c r="AB19" s="79"/>
      <c r="AC19" s="79"/>
      <c r="AD19" s="79"/>
      <c r="AE19" s="79"/>
      <c r="AF19" s="79"/>
      <c r="AG19" s="79"/>
      <c r="AH19" s="79"/>
    </row>
    <row r="20" spans="1:34" x14ac:dyDescent="0.2">
      <c r="A20" s="8">
        <v>17</v>
      </c>
      <c r="B20" s="15"/>
      <c r="C20" s="15"/>
      <c r="D20" s="15"/>
      <c r="E20" s="15"/>
      <c r="F20" s="15"/>
      <c r="G20" s="10"/>
      <c r="H20" s="27"/>
      <c r="I20" s="10"/>
      <c r="J20" s="27"/>
      <c r="K20" s="24"/>
      <c r="L20" s="46"/>
      <c r="M20" s="13"/>
      <c r="N20" s="13"/>
      <c r="O20" s="25"/>
      <c r="P20" s="13"/>
      <c r="Q20" s="25"/>
      <c r="R20" s="13"/>
      <c r="S20" s="20"/>
      <c r="T20" s="21"/>
      <c r="U20" s="20"/>
      <c r="V20" s="21"/>
      <c r="W20" s="20"/>
      <c r="X20" s="26"/>
      <c r="Y20" s="79"/>
      <c r="Z20" s="79"/>
      <c r="AA20" s="79"/>
      <c r="AB20" s="79"/>
      <c r="AC20" s="79"/>
      <c r="AD20" s="79"/>
      <c r="AE20" s="79"/>
      <c r="AF20" s="79"/>
      <c r="AG20" s="79"/>
      <c r="AH20" s="79"/>
    </row>
    <row r="21" spans="1:34" x14ac:dyDescent="0.2">
      <c r="A21" s="8">
        <v>18</v>
      </c>
      <c r="B21" s="15"/>
      <c r="C21" s="15"/>
      <c r="D21" s="15"/>
      <c r="E21" s="15"/>
      <c r="F21" s="15"/>
      <c r="G21" s="10"/>
      <c r="H21" s="27"/>
      <c r="I21" s="10"/>
      <c r="J21" s="27"/>
      <c r="K21" s="24"/>
      <c r="L21" s="46"/>
      <c r="M21" s="13"/>
      <c r="N21" s="13"/>
      <c r="O21" s="25"/>
      <c r="P21" s="13"/>
      <c r="Q21" s="25"/>
      <c r="R21" s="13"/>
      <c r="S21" s="20"/>
      <c r="T21" s="21"/>
      <c r="U21" s="20"/>
      <c r="V21" s="21"/>
      <c r="W21" s="20"/>
      <c r="X21" s="26"/>
      <c r="Y21" s="79"/>
      <c r="Z21" s="79"/>
      <c r="AA21" s="79"/>
      <c r="AB21" s="79"/>
      <c r="AC21" s="79"/>
      <c r="AD21" s="79"/>
      <c r="AE21" s="79"/>
      <c r="AF21" s="79"/>
      <c r="AG21" s="79"/>
      <c r="AH21" s="79"/>
    </row>
    <row r="22" spans="1:34" x14ac:dyDescent="0.2">
      <c r="A22" s="8">
        <v>19</v>
      </c>
      <c r="B22" s="15"/>
      <c r="C22" s="15"/>
      <c r="D22" s="15"/>
      <c r="E22" s="15"/>
      <c r="F22" s="15"/>
      <c r="G22" s="10"/>
      <c r="H22" s="27"/>
      <c r="I22" s="10"/>
      <c r="J22" s="27"/>
      <c r="K22" s="24"/>
      <c r="L22" s="46"/>
      <c r="M22" s="13"/>
      <c r="N22" s="13"/>
      <c r="O22" s="25"/>
      <c r="P22" s="13"/>
      <c r="Q22" s="25"/>
      <c r="R22" s="13"/>
      <c r="S22" s="20"/>
      <c r="T22" s="21"/>
      <c r="U22" s="20"/>
      <c r="V22" s="21"/>
      <c r="W22" s="20"/>
      <c r="X22" s="26"/>
      <c r="Y22" s="79"/>
      <c r="Z22" s="79"/>
      <c r="AA22" s="79"/>
      <c r="AB22" s="79"/>
      <c r="AC22" s="79"/>
      <c r="AD22" s="79"/>
      <c r="AE22" s="79"/>
      <c r="AF22" s="79"/>
      <c r="AG22" s="79"/>
      <c r="AH22" s="79"/>
    </row>
    <row r="23" spans="1:34" x14ac:dyDescent="0.2">
      <c r="A23" s="8">
        <v>20</v>
      </c>
      <c r="B23" s="15"/>
      <c r="C23" s="15"/>
      <c r="D23" s="15"/>
      <c r="E23" s="15"/>
      <c r="F23" s="15"/>
      <c r="G23" s="10"/>
      <c r="H23" s="27"/>
      <c r="I23" s="10"/>
      <c r="J23" s="27"/>
      <c r="K23" s="24"/>
      <c r="L23" s="46"/>
      <c r="M23" s="13"/>
      <c r="N23" s="13"/>
      <c r="O23" s="25"/>
      <c r="P23" s="13"/>
      <c r="Q23" s="25"/>
      <c r="R23" s="13"/>
      <c r="S23" s="20"/>
      <c r="T23" s="21"/>
      <c r="U23" s="20"/>
      <c r="V23" s="21"/>
      <c r="W23" s="20"/>
      <c r="X23" s="26"/>
      <c r="Y23" s="79"/>
      <c r="Z23" s="79"/>
      <c r="AA23" s="79"/>
      <c r="AB23" s="79"/>
      <c r="AC23" s="79"/>
      <c r="AD23" s="79"/>
      <c r="AE23" s="79"/>
      <c r="AF23" s="79"/>
      <c r="AG23" s="79"/>
      <c r="AH23" s="79"/>
    </row>
    <row r="24" spans="1:34" x14ac:dyDescent="0.2">
      <c r="A24" s="8">
        <v>21</v>
      </c>
      <c r="B24" s="15"/>
      <c r="C24" s="15"/>
      <c r="D24" s="15"/>
      <c r="E24" s="15"/>
      <c r="F24" s="15"/>
      <c r="G24" s="10"/>
      <c r="H24" s="27"/>
      <c r="I24" s="10"/>
      <c r="J24" s="27"/>
      <c r="K24" s="24"/>
      <c r="L24" s="46"/>
      <c r="M24" s="13"/>
      <c r="N24" s="13"/>
      <c r="O24" s="25"/>
      <c r="P24" s="13"/>
      <c r="Q24" s="25"/>
      <c r="R24" s="13"/>
      <c r="S24" s="20"/>
      <c r="T24" s="21"/>
      <c r="U24" s="20"/>
      <c r="V24" s="21"/>
      <c r="W24" s="20"/>
      <c r="X24" s="26"/>
      <c r="Y24" s="79"/>
      <c r="Z24" s="79"/>
      <c r="AA24" s="79"/>
      <c r="AB24" s="79"/>
      <c r="AC24" s="79"/>
      <c r="AD24" s="79"/>
      <c r="AE24" s="79"/>
      <c r="AF24" s="79"/>
      <c r="AG24" s="79"/>
      <c r="AH24" s="79"/>
    </row>
    <row r="25" spans="1:34" x14ac:dyDescent="0.2">
      <c r="A25" s="8">
        <v>22</v>
      </c>
      <c r="B25" s="15"/>
      <c r="C25" s="15"/>
      <c r="D25" s="15"/>
      <c r="E25" s="15"/>
      <c r="F25" s="15"/>
      <c r="G25" s="10"/>
      <c r="H25" s="27"/>
      <c r="I25" s="10"/>
      <c r="J25" s="27"/>
      <c r="K25" s="24"/>
      <c r="L25" s="46"/>
      <c r="M25" s="13"/>
      <c r="N25" s="13"/>
      <c r="O25" s="25"/>
      <c r="P25" s="13"/>
      <c r="Q25" s="25"/>
      <c r="R25" s="13"/>
      <c r="S25" s="20"/>
      <c r="T25" s="21"/>
      <c r="U25" s="20"/>
      <c r="V25" s="21"/>
      <c r="W25" s="20"/>
      <c r="X25" s="26"/>
      <c r="Y25" s="79"/>
      <c r="Z25" s="79"/>
      <c r="AA25" s="79"/>
      <c r="AB25" s="79"/>
      <c r="AC25" s="79"/>
      <c r="AD25" s="79"/>
      <c r="AE25" s="79"/>
      <c r="AF25" s="79"/>
      <c r="AG25" s="79"/>
      <c r="AH25" s="79"/>
    </row>
    <row r="26" spans="1:34" x14ac:dyDescent="0.2">
      <c r="A26" s="8">
        <v>23</v>
      </c>
      <c r="B26" s="15"/>
      <c r="C26" s="15"/>
      <c r="D26" s="15"/>
      <c r="E26" s="15"/>
      <c r="F26" s="15"/>
      <c r="G26" s="10"/>
      <c r="H26" s="27"/>
      <c r="I26" s="10"/>
      <c r="J26" s="27"/>
      <c r="K26" s="24"/>
      <c r="L26" s="46"/>
      <c r="M26" s="13"/>
      <c r="N26" s="13"/>
      <c r="O26" s="25"/>
      <c r="P26" s="13"/>
      <c r="Q26" s="25"/>
      <c r="R26" s="13"/>
      <c r="S26" s="20"/>
      <c r="T26" s="21"/>
      <c r="U26" s="20"/>
      <c r="V26" s="21"/>
      <c r="W26" s="20"/>
      <c r="X26" s="26"/>
      <c r="Y26" s="79"/>
      <c r="Z26" s="79"/>
      <c r="AA26" s="79"/>
      <c r="AB26" s="79"/>
      <c r="AC26" s="79"/>
      <c r="AD26" s="79"/>
      <c r="AE26" s="79"/>
      <c r="AF26" s="79"/>
      <c r="AG26" s="79"/>
      <c r="AH26" s="79"/>
    </row>
    <row r="27" spans="1:34" x14ac:dyDescent="0.2">
      <c r="A27" s="8">
        <v>24</v>
      </c>
      <c r="B27" s="15"/>
      <c r="C27" s="15"/>
      <c r="D27" s="15"/>
      <c r="E27" s="15"/>
      <c r="F27" s="15"/>
      <c r="G27" s="10"/>
      <c r="H27" s="27"/>
      <c r="I27" s="10"/>
      <c r="J27" s="27"/>
      <c r="K27" s="24"/>
      <c r="L27" s="46"/>
      <c r="M27" s="13"/>
      <c r="N27" s="13"/>
      <c r="O27" s="25"/>
      <c r="P27" s="13"/>
      <c r="Q27" s="25"/>
      <c r="R27" s="13"/>
      <c r="S27" s="20"/>
      <c r="T27" s="21"/>
      <c r="U27" s="20"/>
      <c r="V27" s="21"/>
      <c r="W27" s="20"/>
      <c r="X27" s="26"/>
      <c r="Y27" s="79"/>
      <c r="Z27" s="79"/>
      <c r="AA27" s="79"/>
      <c r="AB27" s="79"/>
      <c r="AC27" s="79"/>
      <c r="AD27" s="79"/>
      <c r="AE27" s="79"/>
      <c r="AF27" s="79"/>
      <c r="AG27" s="79"/>
      <c r="AH27" s="79"/>
    </row>
    <row r="28" spans="1:34" x14ac:dyDescent="0.2">
      <c r="A28" s="8">
        <v>25</v>
      </c>
      <c r="B28" s="15"/>
      <c r="C28" s="15"/>
      <c r="D28" s="15"/>
      <c r="E28" s="15"/>
      <c r="F28" s="15"/>
      <c r="G28" s="10"/>
      <c r="H28" s="27"/>
      <c r="I28" s="10"/>
      <c r="J28" s="27"/>
      <c r="K28" s="24"/>
      <c r="L28" s="46"/>
      <c r="M28" s="13"/>
      <c r="N28" s="13"/>
      <c r="O28" s="25"/>
      <c r="P28" s="13"/>
      <c r="Q28" s="25"/>
      <c r="R28" s="13"/>
      <c r="S28" s="20"/>
      <c r="T28" s="21"/>
      <c r="U28" s="20"/>
      <c r="V28" s="21"/>
      <c r="W28" s="20"/>
      <c r="X28" s="26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34" x14ac:dyDescent="0.2">
      <c r="A29" s="8">
        <v>26</v>
      </c>
      <c r="B29" s="15"/>
      <c r="C29" s="15"/>
      <c r="D29" s="15"/>
      <c r="E29" s="15"/>
      <c r="F29" s="15"/>
      <c r="G29" s="10"/>
      <c r="H29" s="27"/>
      <c r="I29" s="10"/>
      <c r="J29" s="27"/>
      <c r="K29" s="24"/>
      <c r="L29" s="46"/>
      <c r="M29" s="13"/>
      <c r="N29" s="13"/>
      <c r="O29" s="25"/>
      <c r="P29" s="13"/>
      <c r="Q29" s="25"/>
      <c r="R29" s="13"/>
      <c r="S29" s="20"/>
      <c r="T29" s="21"/>
      <c r="U29" s="20"/>
      <c r="V29" s="21"/>
      <c r="W29" s="20"/>
      <c r="X29" s="26"/>
      <c r="Y29" s="79"/>
      <c r="Z29" s="79"/>
      <c r="AA29" s="79"/>
      <c r="AB29" s="79"/>
      <c r="AC29" s="79"/>
      <c r="AD29" s="79"/>
      <c r="AE29" s="79"/>
      <c r="AF29" s="79"/>
      <c r="AG29" s="79"/>
      <c r="AH29" s="79"/>
    </row>
    <row r="30" spans="1:34" x14ac:dyDescent="0.2">
      <c r="A30" s="8">
        <v>27</v>
      </c>
      <c r="B30" s="15"/>
      <c r="C30" s="15"/>
      <c r="D30" s="15"/>
      <c r="E30" s="15"/>
      <c r="F30" s="15"/>
      <c r="G30" s="10"/>
      <c r="H30" s="27"/>
      <c r="I30" s="10"/>
      <c r="J30" s="27"/>
      <c r="K30" s="24"/>
      <c r="L30" s="46"/>
      <c r="M30" s="13"/>
      <c r="N30" s="13"/>
      <c r="O30" s="25"/>
      <c r="P30" s="13"/>
      <c r="Q30" s="25"/>
      <c r="R30" s="13"/>
      <c r="S30" s="20"/>
      <c r="T30" s="21"/>
      <c r="U30" s="20"/>
      <c r="V30" s="21"/>
      <c r="W30" s="20"/>
      <c r="X30" s="26"/>
      <c r="Y30" s="79"/>
      <c r="Z30" s="79"/>
      <c r="AA30" s="79"/>
      <c r="AB30" s="79"/>
      <c r="AC30" s="79"/>
      <c r="AD30" s="79"/>
      <c r="AE30" s="79"/>
      <c r="AF30" s="79"/>
      <c r="AG30" s="79"/>
      <c r="AH30" s="79"/>
    </row>
    <row r="31" spans="1:34" x14ac:dyDescent="0.2">
      <c r="A31" s="8">
        <v>28</v>
      </c>
      <c r="B31" s="15"/>
      <c r="C31" s="15"/>
      <c r="D31" s="15"/>
      <c r="E31" s="15"/>
      <c r="F31" s="15"/>
      <c r="G31" s="10"/>
      <c r="H31" s="27"/>
      <c r="I31" s="10"/>
      <c r="J31" s="27"/>
      <c r="K31" s="24"/>
      <c r="L31" s="46"/>
      <c r="M31" s="13"/>
      <c r="N31" s="13"/>
      <c r="O31" s="25"/>
      <c r="P31" s="13"/>
      <c r="Q31" s="25"/>
      <c r="R31" s="13"/>
      <c r="S31" s="20"/>
      <c r="T31" s="21"/>
      <c r="U31" s="20"/>
      <c r="V31" s="21"/>
      <c r="W31" s="20"/>
      <c r="X31" s="26"/>
      <c r="Y31" s="79"/>
      <c r="Z31" s="79"/>
      <c r="AA31" s="79"/>
      <c r="AB31" s="79"/>
      <c r="AC31" s="79"/>
      <c r="AD31" s="79"/>
      <c r="AE31" s="79"/>
      <c r="AF31" s="79"/>
      <c r="AG31" s="79"/>
      <c r="AH31" s="79"/>
    </row>
    <row r="32" spans="1:34" x14ac:dyDescent="0.2">
      <c r="A32" s="8">
        <v>29</v>
      </c>
      <c r="B32" s="15"/>
      <c r="C32" s="15"/>
      <c r="D32" s="15"/>
      <c r="E32" s="15"/>
      <c r="F32" s="15"/>
      <c r="G32" s="10"/>
      <c r="H32" s="27"/>
      <c r="I32" s="10"/>
      <c r="J32" s="27"/>
      <c r="K32" s="24"/>
      <c r="L32" s="46"/>
      <c r="M32" s="13"/>
      <c r="N32" s="13"/>
      <c r="O32" s="25"/>
      <c r="P32" s="13"/>
      <c r="Q32" s="25"/>
      <c r="R32" s="13"/>
      <c r="S32" s="20"/>
      <c r="T32" s="21"/>
      <c r="U32" s="20"/>
      <c r="V32" s="21"/>
      <c r="W32" s="20"/>
      <c r="X32" s="26"/>
      <c r="Y32" s="79"/>
      <c r="Z32" s="79"/>
      <c r="AA32" s="79"/>
      <c r="AB32" s="79"/>
      <c r="AC32" s="79"/>
      <c r="AD32" s="79"/>
      <c r="AE32" s="79"/>
      <c r="AF32" s="79"/>
      <c r="AG32" s="79"/>
      <c r="AH32" s="79"/>
    </row>
    <row r="33" spans="1:34" x14ac:dyDescent="0.2">
      <c r="A33" s="8">
        <v>30</v>
      </c>
      <c r="B33" s="15"/>
      <c r="C33" s="15"/>
      <c r="D33" s="15"/>
      <c r="E33" s="15"/>
      <c r="F33" s="15"/>
      <c r="G33" s="10"/>
      <c r="H33" s="27"/>
      <c r="I33" s="10"/>
      <c r="J33" s="27"/>
      <c r="K33" s="24"/>
      <c r="L33" s="46"/>
      <c r="M33" s="13"/>
      <c r="N33" s="13"/>
      <c r="O33" s="25"/>
      <c r="P33" s="13"/>
      <c r="Q33" s="25"/>
      <c r="R33" s="13"/>
      <c r="S33" s="20"/>
      <c r="T33" s="21"/>
      <c r="U33" s="20"/>
      <c r="V33" s="21"/>
      <c r="W33" s="20"/>
      <c r="X33" s="26"/>
      <c r="Y33" s="79"/>
      <c r="Z33" s="79"/>
      <c r="AA33" s="79"/>
      <c r="AB33" s="79"/>
      <c r="AC33" s="79"/>
      <c r="AD33" s="79"/>
      <c r="AE33" s="79"/>
      <c r="AF33" s="79"/>
      <c r="AG33" s="79"/>
      <c r="AH33" s="79"/>
    </row>
    <row r="34" spans="1:34" x14ac:dyDescent="0.2">
      <c r="A34" s="8">
        <v>31</v>
      </c>
      <c r="B34" s="15"/>
      <c r="C34" s="15"/>
      <c r="D34" s="15"/>
      <c r="E34" s="15"/>
      <c r="F34" s="15"/>
      <c r="G34" s="10"/>
      <c r="H34" s="27"/>
      <c r="I34" s="10"/>
      <c r="J34" s="27"/>
      <c r="K34" s="24"/>
      <c r="L34" s="46"/>
      <c r="M34" s="13"/>
      <c r="N34" s="13"/>
      <c r="O34" s="25"/>
      <c r="P34" s="13"/>
      <c r="Q34" s="25"/>
      <c r="R34" s="13"/>
      <c r="S34" s="20"/>
      <c r="T34" s="21"/>
      <c r="U34" s="20"/>
      <c r="V34" s="21"/>
      <c r="W34" s="20"/>
      <c r="X34" s="26"/>
      <c r="Y34" s="79"/>
      <c r="Z34" s="79"/>
      <c r="AA34" s="79"/>
      <c r="AB34" s="79"/>
      <c r="AC34" s="79"/>
      <c r="AD34" s="79"/>
      <c r="AE34" s="79"/>
      <c r="AF34" s="79"/>
      <c r="AG34" s="79"/>
      <c r="AH34" s="79"/>
    </row>
    <row r="35" spans="1:34" x14ac:dyDescent="0.2">
      <c r="A35" s="34"/>
      <c r="B35" s="33" t="s">
        <v>12</v>
      </c>
      <c r="C35" s="6" t="str">
        <f t="shared" ref="C35:I35" si="0">IF(SUM(C4:C34)&gt;0,SUM(C4:C34),"")</f>
        <v/>
      </c>
      <c r="D35" s="6" t="str">
        <f t="shared" si="0"/>
        <v/>
      </c>
      <c r="E35" s="6" t="str">
        <f t="shared" si="0"/>
        <v/>
      </c>
      <c r="F35" s="6"/>
      <c r="G35" s="6" t="str">
        <f t="shared" si="0"/>
        <v/>
      </c>
      <c r="H35" s="28">
        <f>IF(SUM(H4:H34)&gt;0,SUM(H4:H34),0)</f>
        <v>0</v>
      </c>
      <c r="I35" s="6" t="str">
        <f t="shared" si="0"/>
        <v/>
      </c>
      <c r="J35" s="28">
        <f>IF(SUM(J4:J34)&gt;0,SUM(J4:J34),0)</f>
        <v>0</v>
      </c>
      <c r="K35" s="2"/>
      <c r="L35" s="6" t="str">
        <f>IF(SUM(L4:L34)&gt;0,SUM(L4:L34),"")</f>
        <v/>
      </c>
      <c r="M35" s="45">
        <f>IF(SUM(M4:M34)&gt;0,SUM(M4:M34),0)</f>
        <v>0</v>
      </c>
      <c r="N35" s="45">
        <f>IF(SUM(N4:N34)&gt;0,SUM(N4:N34),0)</f>
        <v>0</v>
      </c>
      <c r="O35" s="3"/>
      <c r="P35" s="45">
        <f>IF(SUM(P4:P34)&gt;0,SUM(P4:P34),0)</f>
        <v>0</v>
      </c>
      <c r="Q35" s="3"/>
      <c r="R35" s="45">
        <f>IF(SUM(R4:R34)&gt;0,SUM(R4:R34),0)</f>
        <v>0</v>
      </c>
      <c r="S35" s="6" t="str">
        <f t="shared" ref="S35:W35" si="1">IF(SUM(S4:S34)&gt;0,SUM(S4:S34),"")</f>
        <v/>
      </c>
      <c r="T35" s="45">
        <f>IF(SUM(T4:T34)&gt;0,SUM(T4:T34),0)</f>
        <v>0</v>
      </c>
      <c r="U35" s="6" t="str">
        <f t="shared" si="1"/>
        <v/>
      </c>
      <c r="V35" s="45">
        <f>IF(SUM(V4:V34)&gt;0,SUM(V4:V34),0)</f>
        <v>0</v>
      </c>
      <c r="W35" s="6" t="str">
        <f t="shared" si="1"/>
        <v/>
      </c>
      <c r="X35" s="2"/>
      <c r="Y35" s="2" t="str">
        <f t="shared" ref="Y35:AH35" si="2">IF(SUM(Y4:Y34)=0,"",SUM(Y4:Y34))</f>
        <v/>
      </c>
      <c r="Z35" s="2" t="str">
        <f t="shared" si="2"/>
        <v/>
      </c>
      <c r="AA35" s="2" t="str">
        <f t="shared" si="2"/>
        <v/>
      </c>
      <c r="AB35" s="2" t="str">
        <f t="shared" si="2"/>
        <v/>
      </c>
      <c r="AC35" s="2" t="str">
        <f t="shared" si="2"/>
        <v/>
      </c>
      <c r="AD35" s="2" t="str">
        <f t="shared" si="2"/>
        <v/>
      </c>
      <c r="AE35" s="2" t="str">
        <f t="shared" si="2"/>
        <v/>
      </c>
      <c r="AF35" s="2" t="str">
        <f t="shared" si="2"/>
        <v/>
      </c>
      <c r="AG35" s="2" t="str">
        <f t="shared" si="2"/>
        <v/>
      </c>
      <c r="AH35" s="2" t="str">
        <f t="shared" si="2"/>
        <v/>
      </c>
    </row>
    <row r="37" spans="1:34" x14ac:dyDescent="0.2">
      <c r="B37" s="123" t="s">
        <v>46</v>
      </c>
      <c r="C37" s="123"/>
      <c r="D37" s="123"/>
      <c r="E37" s="123"/>
      <c r="F37" s="123"/>
      <c r="G37" s="123"/>
      <c r="H37" s="123"/>
      <c r="I37" s="138" t="s">
        <v>9</v>
      </c>
      <c r="J37" s="138"/>
    </row>
    <row r="38" spans="1:34" ht="48" x14ac:dyDescent="0.2">
      <c r="B38" s="32" t="s">
        <v>51</v>
      </c>
      <c r="C38" s="32" t="s">
        <v>52</v>
      </c>
      <c r="D38" s="32" t="s">
        <v>11</v>
      </c>
      <c r="E38" s="32" t="s">
        <v>75</v>
      </c>
      <c r="F38" s="32"/>
      <c r="G38" s="32" t="s">
        <v>93</v>
      </c>
      <c r="H38" s="32" t="s">
        <v>49</v>
      </c>
      <c r="I38" s="19" t="s">
        <v>15</v>
      </c>
      <c r="J38" s="19" t="s">
        <v>16</v>
      </c>
      <c r="M38" s="7"/>
      <c r="N38" s="7"/>
      <c r="O38" s="7"/>
      <c r="P38" s="7"/>
      <c r="Q38" s="7"/>
    </row>
    <row r="39" spans="1:34" x14ac:dyDescent="0.2">
      <c r="B39" s="44" t="str">
        <f>IF(COUNT(B4:B34)&gt;0,AVERAGE(B4:B34),"")</f>
        <v/>
      </c>
      <c r="C39" s="44" t="str">
        <f>IF(SUM(C35:E35)&gt;0,SUM(C35:E35)/COUNT(B4:B34),"")</f>
        <v/>
      </c>
      <c r="D39" s="50" t="str">
        <f>IF(SUM(C35:E35)&gt;0,C39/B39,"")</f>
        <v/>
      </c>
      <c r="E39" s="31" t="str">
        <f>IF(AND(SUM(C35:E35)&gt;0,ISNUMBER(L35)),L35,"")</f>
        <v/>
      </c>
      <c r="F39" s="31"/>
      <c r="G39" s="31">
        <f>IF(AND(SUM(C35:E35)&gt;0,ISNUMBER(L35)),L35/SUM(C35:E35),0)</f>
        <v>0</v>
      </c>
      <c r="H39" s="29">
        <f>IF(AND(SUM(C35:F35)&gt;0,ISNUMBER(M35)),M35/SUM(C35:E35),0)</f>
        <v>0</v>
      </c>
      <c r="I39" s="35" t="str">
        <f>IF(W35="","",W35/U35)</f>
        <v/>
      </c>
      <c r="J39" s="36">
        <f>IF(W35="",0,V35/W35)</f>
        <v>0</v>
      </c>
    </row>
    <row r="40" spans="1:34" x14ac:dyDescent="0.2">
      <c r="G40" t="s">
        <v>94</v>
      </c>
    </row>
    <row r="41" spans="1:34" x14ac:dyDescent="0.2">
      <c r="B41" s="118" t="s">
        <v>47</v>
      </c>
      <c r="C41" s="119"/>
      <c r="D41" s="119"/>
      <c r="E41" s="119"/>
      <c r="F41" s="119"/>
      <c r="G41" s="120"/>
      <c r="J41" s="117" t="s">
        <v>76</v>
      </c>
      <c r="K41" s="117"/>
    </row>
    <row r="42" spans="1:34" ht="32" x14ac:dyDescent="0.2">
      <c r="B42" s="16" t="s">
        <v>37</v>
      </c>
      <c r="C42" s="16" t="s">
        <v>38</v>
      </c>
      <c r="D42" s="102" t="s">
        <v>95</v>
      </c>
      <c r="E42" s="102" t="s">
        <v>96</v>
      </c>
      <c r="F42" s="16" t="s">
        <v>43</v>
      </c>
      <c r="G42" s="22" t="s">
        <v>48</v>
      </c>
      <c r="J42" s="81" t="s">
        <v>77</v>
      </c>
      <c r="K42" s="80" t="s">
        <v>66</v>
      </c>
    </row>
    <row r="43" spans="1:34" x14ac:dyDescent="0.2">
      <c r="B43" s="23">
        <f>IF(SUM(H35,J35)&gt;0,SUM(H35,J35),0)</f>
        <v>0</v>
      </c>
      <c r="C43" s="23">
        <f>IF(SUM(M35,N35,P35,R35,T35)&gt;0,SUM(R35,P35,N35,M35,T35),0)</f>
        <v>0</v>
      </c>
      <c r="D43" s="23" t="str">
        <f>IF(SUM(C35:E35)&gt;0,M35/SUM(C35:E35)*12,"")</f>
        <v/>
      </c>
      <c r="E43" s="23" t="str">
        <f>IF(SUM(C35:E35)&gt;0,C43/SUM(C35:E35)*12,"")</f>
        <v/>
      </c>
      <c r="F43" s="23">
        <f>IF(SUM(T35,V35)&gt;0,SUM(T35,V35),0)</f>
        <v>0</v>
      </c>
      <c r="G43" s="23">
        <f>IF(OR(NOT(B43=""),NOT(C43=""),NOT(F43="")),B43-C43,"")</f>
        <v>0</v>
      </c>
      <c r="J43" s="79" t="str">
        <f>IF(SUM($C$35:$E$35)=0,"",SUM(Y35:Z35))</f>
        <v/>
      </c>
      <c r="K43" s="79" t="str">
        <f>IF(SUM($C$35:$E$35)=0,"",SUM(AA35:AH35))</f>
        <v/>
      </c>
    </row>
  </sheetData>
  <mergeCells count="24">
    <mergeCell ref="A1:A3"/>
    <mergeCell ref="B1:B2"/>
    <mergeCell ref="C1:E1"/>
    <mergeCell ref="G1:K1"/>
    <mergeCell ref="L1:R1"/>
    <mergeCell ref="C2:E2"/>
    <mergeCell ref="Q2:R2"/>
    <mergeCell ref="L2:M2"/>
    <mergeCell ref="O2:P2"/>
    <mergeCell ref="G2:H2"/>
    <mergeCell ref="I2:J2"/>
    <mergeCell ref="K2:K3"/>
    <mergeCell ref="S1:X1"/>
    <mergeCell ref="I37:J37"/>
    <mergeCell ref="J41:K41"/>
    <mergeCell ref="Y1:AH1"/>
    <mergeCell ref="Y2:Y3"/>
    <mergeCell ref="Z2:Z3"/>
    <mergeCell ref="AA2:AH2"/>
    <mergeCell ref="B41:G41"/>
    <mergeCell ref="B37:H37"/>
    <mergeCell ref="S2:T2"/>
    <mergeCell ref="U2:W2"/>
    <mergeCell ref="X2:X3"/>
  </mergeCells>
  <pageMargins left="0.7" right="0.7" top="0.75" bottom="0.75" header="0.3" footer="0.3"/>
  <pageSetup scale="66" fitToWidth="6" orientation="landscape" horizontalDpi="4294967293" r:id="rId1"/>
  <headerFooter>
    <oddFooter>&amp;L&amp;F&amp;C&amp;D&amp;R&amp;A</oddFooter>
  </headerFooter>
  <colBreaks count="1" manualBreakCount="1">
    <brk id="11" min="3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24</vt:i4>
      </vt:variant>
    </vt:vector>
  </HeadingPairs>
  <TitlesOfParts>
    <vt:vector size="37" baseType="lpstr">
      <vt:lpstr>Summary 2020</vt:lpstr>
      <vt:lpstr>January 2020</vt:lpstr>
      <vt:lpstr> February 2020</vt:lpstr>
      <vt:lpstr>March 2020</vt:lpstr>
      <vt:lpstr>April 2020</vt:lpstr>
      <vt:lpstr>May 2020</vt:lpstr>
      <vt:lpstr>June 2020</vt:lpstr>
      <vt:lpstr>July 2020</vt:lpstr>
      <vt:lpstr>August 2020</vt:lpstr>
      <vt:lpstr>September 2020</vt:lpstr>
      <vt:lpstr>October 2020</vt:lpstr>
      <vt:lpstr>November 2020</vt:lpstr>
      <vt:lpstr>December 2020</vt:lpstr>
      <vt:lpstr>' February 2020'!Print_Area</vt:lpstr>
      <vt:lpstr>'April 2020'!Print_Area</vt:lpstr>
      <vt:lpstr>'August 2020'!Print_Area</vt:lpstr>
      <vt:lpstr>'December 2020'!Print_Area</vt:lpstr>
      <vt:lpstr>'January 2020'!Print_Area</vt:lpstr>
      <vt:lpstr>'July 2020'!Print_Area</vt:lpstr>
      <vt:lpstr>'June 2020'!Print_Area</vt:lpstr>
      <vt:lpstr>'March 2020'!Print_Area</vt:lpstr>
      <vt:lpstr>'May 2020'!Print_Area</vt:lpstr>
      <vt:lpstr>'November 2020'!Print_Area</vt:lpstr>
      <vt:lpstr>'October 2020'!Print_Area</vt:lpstr>
      <vt:lpstr>'September 2020'!Print_Area</vt:lpstr>
      <vt:lpstr>' February 2020'!Print_Titles</vt:lpstr>
      <vt:lpstr>'April 2020'!Print_Titles</vt:lpstr>
      <vt:lpstr>'August 2020'!Print_Titles</vt:lpstr>
      <vt:lpstr>'December 2020'!Print_Titles</vt:lpstr>
      <vt:lpstr>'January 2020'!Print_Titles</vt:lpstr>
      <vt:lpstr>'July 2020'!Print_Titles</vt:lpstr>
      <vt:lpstr>'June 2020'!Print_Titles</vt:lpstr>
      <vt:lpstr>'March 2020'!Print_Titles</vt:lpstr>
      <vt:lpstr>'May 2020'!Print_Titles</vt:lpstr>
      <vt:lpstr>'November 2020'!Print_Titles</vt:lpstr>
      <vt:lpstr>'October 2020'!Print_Titles</vt:lpstr>
      <vt:lpstr>'September 2020'!Print_Titles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Ann Marie Hardin</cp:lastModifiedBy>
  <cp:lastPrinted>2018-03-28T17:23:58Z</cp:lastPrinted>
  <dcterms:created xsi:type="dcterms:W3CDTF">2009-01-03T23:07:23Z</dcterms:created>
  <dcterms:modified xsi:type="dcterms:W3CDTF">2020-01-02T01:04:47Z</dcterms:modified>
</cp:coreProperties>
</file>