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mmary 2022" sheetId="1" r:id="rId4"/>
    <sheet name="January 2022" sheetId="2" r:id="rId5"/>
    <sheet name=" February 2022" sheetId="3" r:id="rId6"/>
    <sheet name="March 2022" sheetId="4" r:id="rId7"/>
    <sheet name="April 2022" sheetId="5" r:id="rId8"/>
    <sheet name="May 2022" sheetId="6" r:id="rId9"/>
    <sheet name="June 2022" sheetId="7" r:id="rId10"/>
    <sheet name="July 2022" sheetId="8" r:id="rId11"/>
    <sheet name="August 2022" sheetId="9" r:id="rId12"/>
    <sheet name="September 2022" sheetId="10" r:id="rId13"/>
    <sheet name="October 2022" sheetId="11" r:id="rId14"/>
    <sheet name="November 2022" sheetId="12" r:id="rId15"/>
    <sheet name="December 2022" sheetId="13" r:id="rId16"/>
  </sheets>
</workbook>
</file>

<file path=xl/sharedStrings.xml><?xml version="1.0" encoding="utf-8"?>
<sst xmlns="http://schemas.openxmlformats.org/spreadsheetml/2006/main" uniqueCount="102">
  <si>
    <t>Hatches</t>
  </si>
  <si>
    <t>Flock Losses</t>
  </si>
  <si>
    <t>Laying Hens per Day</t>
  </si>
  <si>
    <t>Eggs Collected per Day</t>
  </si>
  <si>
    <t>Percent Productivity</t>
  </si>
  <si>
    <t>Pounds Fed</t>
  </si>
  <si>
    <t>Feed Cost</t>
  </si>
  <si>
    <t>Pounds Feed per Egg</t>
  </si>
  <si>
    <t>Feed Cost per Egg</t>
  </si>
  <si>
    <t>Total Income</t>
  </si>
  <si>
    <t>Supply Expenses (includes Feed)</t>
  </si>
  <si>
    <t>Feed Cost per Dozen</t>
  </si>
  <si>
    <t>Total Cost per Dozen (includes Flock)</t>
  </si>
  <si>
    <t>Flock Purchases</t>
  </si>
  <si>
    <t>Average Hatch Rate</t>
  </si>
  <si>
    <t>Average Cost per Live Chick</t>
  </si>
  <si>
    <t>Non-Predator Losses</t>
  </si>
  <si>
    <t>Predator Loss</t>
  </si>
  <si>
    <t>Total Net 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</si>
  <si>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</si>
  <si>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</si>
  <si>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</si>
  <si>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</si>
  <si>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</si>
  <si>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</si>
  <si>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</si>
  <si>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</si>
  <si>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</si>
  <si>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</si>
  <si>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</si>
  <si>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</si>
  <si>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 Total</t>
  </si>
  <si>
    <t>Year to Date Average</t>
  </si>
  <si>
    <t xml:space="preserve"> Laying Hens per Day</t>
  </si>
  <si>
    <t xml:space="preserve"> Eggs Collected per Day</t>
  </si>
  <si>
    <t>Monthly Average Pounds Fed</t>
  </si>
  <si>
    <t>Monthly Average Feed Cost</t>
  </si>
  <si>
    <t xml:space="preserve"> Pounds Feed per Egg</t>
  </si>
  <si>
    <t xml:space="preserve"> Feed Cost per Egg</t>
  </si>
  <si>
    <t>Monthly Income</t>
  </si>
  <si>
    <t>Monthly Expenses</t>
  </si>
  <si>
    <t>Total Cost per Dozen</t>
  </si>
  <si>
    <t>Monthly Flock Purchase</t>
  </si>
  <si>
    <t>Monthly  Hatch Rate</t>
  </si>
  <si>
    <t>Monthly Cost Per Live Chick</t>
  </si>
  <si>
    <t xml:space="preserve">Non-Predator Loss </t>
  </si>
  <si>
    <t xml:space="preserve">Predator Loss </t>
  </si>
  <si>
    <t>Monthly Average  Net Income</t>
  </si>
  <si>
    <t>Year to Date</t>
  </si>
  <si>
    <t>Annual Totals</t>
  </si>
  <si>
    <t>Eggs Collected</t>
  </si>
  <si>
    <t>Feed (pounds)</t>
  </si>
  <si>
    <t>Income</t>
  </si>
  <si>
    <t>Supply Expenses</t>
  </si>
  <si>
    <t>Total Expense</t>
  </si>
  <si>
    <t>Annual Profit</t>
  </si>
  <si>
    <t>Date</t>
  </si>
  <si>
    <t>Laying Hens</t>
  </si>
  <si>
    <t>Production</t>
  </si>
  <si>
    <t>Expenses</t>
  </si>
  <si>
    <t>Eggs Sold</t>
  </si>
  <si>
    <t>Chickens Sold</t>
  </si>
  <si>
    <t>Customer Name</t>
  </si>
  <si>
    <t>Feed Purchased</t>
  </si>
  <si>
    <t>Bedding</t>
  </si>
  <si>
    <t>General Supplies</t>
  </si>
  <si>
    <t>Medicine  / Vet / Vaccines</t>
  </si>
  <si>
    <t>Live Chicks</t>
  </si>
  <si>
    <t>Hatching Eggs</t>
  </si>
  <si>
    <t>Supplier</t>
  </si>
  <si>
    <t>Human Consumption</t>
  </si>
  <si>
    <t>Natural Causes</t>
  </si>
  <si>
    <t>Quantity</t>
  </si>
  <si>
    <t>Brown</t>
  </si>
  <si>
    <t>Colored</t>
  </si>
  <si>
    <t>White</t>
  </si>
  <si>
    <t>Total</t>
  </si>
  <si>
    <t>Dozen</t>
  </si>
  <si>
    <t>$</t>
  </si>
  <si>
    <t>Pounds</t>
  </si>
  <si>
    <t>Description</t>
  </si>
  <si>
    <t>Hatched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</si>
  <si>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</si>
  <si>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</si>
  <si>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</si>
  <si>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</si>
  <si>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</si>
  <si>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</si>
  <si>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</si>
  <si>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</si>
  <si>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Average Productivity</t>
  </si>
  <si>
    <t>Pounds Fed Per Egg</t>
  </si>
  <si>
    <t>Feed Cost Per Egg</t>
  </si>
  <si>
    <t>Hatch Rate</t>
  </si>
  <si>
    <t>Cost per Live Chick</t>
  </si>
  <si>
    <t xml:space="preserve"> </t>
  </si>
  <si>
    <t>Monthly Financial Summary</t>
  </si>
  <si>
    <t>Flock Loss Summary</t>
  </si>
  <si>
    <t>Net</t>
  </si>
  <si>
    <t>Non-Predator</t>
  </si>
  <si>
    <t xml:space="preserve">     </t>
  </si>
  <si>
    <t xml:space="preserve">  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</si>
</sst>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 &quot;&quot;$&quot;* #,##0.00&quot; &quot;;&quot; &quot;&quot;$&quot;* (#,##0.00);&quot; &quot;&quot;$&quot;* &quot;-&quot;??&quot; &quot;"/>
    <numFmt numFmtId="60" formatCode="&quot;$&quot;#,##0.00;&quot;$&quot;#,##0.00"/>
    <numFmt numFmtId="61" formatCode="0.0"/>
    <numFmt numFmtId="62" formatCode="&quot;$&quot;#,##0.00&quot; &quot;;(&quot;$&quot;#,##0.00)"/>
  </numFmts>
  <fonts count="3">
    <font>
      <sz val="11"/>
      <color indexed="8"/>
      <name val="Calibri"/>
    </font>
    <font>
      <sz val="15"/>
      <color indexed="8"/>
      <name val="Calibri"/>
    </font>
    <font>
      <b val="1"/>
      <sz val="11"/>
      <color indexed="8"/>
      <name val="Calibri"/>
    </font>
  </fonts>
  <fills count="13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</fills>
  <borders count="3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5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vertical="bottom"/>
    </xf>
    <xf numFmtId="49" fontId="0" borderId="4" applyNumberFormat="1" applyFont="1" applyFill="0" applyBorder="1" applyAlignment="1" applyProtection="0">
      <alignment horizontal="center" vertical="bottom"/>
    </xf>
    <xf numFmtId="49" fontId="0" borderId="5" applyNumberFormat="1" applyFont="1" applyFill="0" applyBorder="1" applyAlignment="1" applyProtection="0">
      <alignment horizontal="center" vertical="bottom"/>
    </xf>
    <xf numFmtId="0" fontId="0" borderId="6" applyNumberFormat="0" applyFont="1" applyFill="0" applyBorder="1" applyAlignment="1" applyProtection="0">
      <alignment horizontal="center" vertical="bottom"/>
    </xf>
    <xf numFmtId="0" fontId="0" borderId="7" applyNumberFormat="0" applyFont="1" applyFill="0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49" fontId="0" fillId="3" borderId="10" applyNumberFormat="1" applyFont="1" applyFill="1" applyBorder="1" applyAlignment="1" applyProtection="0">
      <alignment horizontal="center" vertical="bottom" wrapText="1"/>
    </xf>
    <xf numFmtId="49" fontId="0" fillId="4" borderId="10" applyNumberFormat="1" applyFont="1" applyFill="1" applyBorder="1" applyAlignment="1" applyProtection="0">
      <alignment horizontal="center" vertical="bottom" wrapText="1"/>
    </xf>
    <xf numFmtId="49" fontId="0" fillId="5" borderId="10" applyNumberFormat="1" applyFont="1" applyFill="1" applyBorder="1" applyAlignment="1" applyProtection="0">
      <alignment horizontal="center" vertical="bottom" wrapText="1"/>
    </xf>
    <xf numFmtId="49" fontId="0" fillId="6" borderId="11" applyNumberFormat="1" applyFont="1" applyFill="1" applyBorder="1" applyAlignment="1" applyProtection="0">
      <alignment horizontal="center" vertical="bottom" wrapText="1"/>
    </xf>
    <xf numFmtId="49" fontId="0" fillId="2" borderId="9" applyNumberFormat="1" applyFont="1" applyFill="1" applyBorder="1" applyAlignment="1" applyProtection="0">
      <alignment vertical="bottom"/>
    </xf>
    <xf numFmtId="49" fontId="0" fillId="3" borderId="10" applyNumberFormat="1" applyFont="1" applyFill="1" applyBorder="1" applyAlignment="1" applyProtection="0">
      <alignment vertical="bottom"/>
    </xf>
    <xf numFmtId="59" fontId="0" fillId="3" borderId="10" applyNumberFormat="1" applyFont="1" applyFill="1" applyBorder="1" applyAlignment="1" applyProtection="0">
      <alignment vertical="bottom"/>
    </xf>
    <xf numFmtId="2" fontId="0" fillId="3" borderId="10" applyNumberFormat="1" applyFont="1" applyFill="1" applyBorder="1" applyAlignment="1" applyProtection="0">
      <alignment vertical="bottom"/>
    </xf>
    <xf numFmtId="59" fontId="0" fillId="4" borderId="10" applyNumberFormat="1" applyFont="1" applyFill="1" applyBorder="1" applyAlignment="1" applyProtection="0">
      <alignment vertical="bottom"/>
    </xf>
    <xf numFmtId="49" fontId="0" fillId="4" borderId="10" applyNumberFormat="1" applyFont="1" applyFill="1" applyBorder="1" applyAlignment="1" applyProtection="0">
      <alignment vertical="bottom"/>
    </xf>
    <xf numFmtId="59" fontId="0" fillId="5" borderId="10" applyNumberFormat="1" applyFont="1" applyFill="1" applyBorder="1" applyAlignment="1" applyProtection="0">
      <alignment vertical="bottom"/>
    </xf>
    <xf numFmtId="49" fontId="0" fillId="5" borderId="10" applyNumberFormat="1" applyFont="1" applyFill="1" applyBorder="1" applyAlignment="1" applyProtection="0">
      <alignment vertical="bottom"/>
    </xf>
    <xf numFmtId="59" fontId="0" borderId="11" applyNumberFormat="1" applyFont="1" applyFill="0" applyBorder="1" applyAlignment="1" applyProtection="0">
      <alignment vertical="bottom"/>
    </xf>
    <xf numFmtId="60" fontId="0" borderId="2" applyNumberFormat="1" applyFont="1" applyFill="0" applyBorder="1" applyAlignment="1" applyProtection="0">
      <alignment vertical="bottom"/>
    </xf>
    <xf numFmtId="49" fontId="0" fillId="2" borderId="12" applyNumberFormat="1" applyFont="1" applyFill="1" applyBorder="1" applyAlignment="1" applyProtection="0">
      <alignment vertical="bottom"/>
    </xf>
    <xf numFmtId="49" fontId="0" fillId="3" borderId="13" applyNumberFormat="1" applyFont="1" applyFill="1" applyBorder="1" applyAlignment="1" applyProtection="0">
      <alignment vertical="bottom"/>
    </xf>
    <xf numFmtId="59" fontId="0" fillId="3" borderId="13" applyNumberFormat="1" applyFont="1" applyFill="1" applyBorder="1" applyAlignment="1" applyProtection="0">
      <alignment vertical="bottom"/>
    </xf>
    <xf numFmtId="2" fontId="0" fillId="3" borderId="13" applyNumberFormat="1" applyFont="1" applyFill="1" applyBorder="1" applyAlignment="1" applyProtection="0">
      <alignment vertical="bottom"/>
    </xf>
    <xf numFmtId="59" fontId="0" fillId="4" borderId="13" applyNumberFormat="1" applyFont="1" applyFill="1" applyBorder="1" applyAlignment="1" applyProtection="0">
      <alignment vertical="bottom"/>
    </xf>
    <xf numFmtId="49" fontId="0" fillId="4" borderId="13" applyNumberFormat="1" applyFont="1" applyFill="1" applyBorder="1" applyAlignment="1" applyProtection="0">
      <alignment vertical="bottom"/>
    </xf>
    <xf numFmtId="59" fontId="0" fillId="5" borderId="13" applyNumberFormat="1" applyFont="1" applyFill="1" applyBorder="1" applyAlignment="1" applyProtection="0">
      <alignment vertical="bottom"/>
    </xf>
    <xf numFmtId="49" fontId="0" fillId="5" borderId="13" applyNumberFormat="1" applyFont="1" applyFill="1" applyBorder="1" applyAlignment="1" applyProtection="0">
      <alignment vertical="bottom"/>
    </xf>
    <xf numFmtId="59" fontId="0" borderId="14" applyNumberFormat="1" applyFont="1" applyFill="0" applyBorder="1" applyAlignment="1" applyProtection="0">
      <alignment vertical="bottom"/>
    </xf>
    <xf numFmtId="49" fontId="0" fillId="6" borderId="15" applyNumberFormat="1" applyFont="1" applyFill="1" applyBorder="1" applyAlignment="1" applyProtection="0">
      <alignment vertical="bottom"/>
    </xf>
    <xf numFmtId="0" fontId="0" fillId="6" borderId="16" applyNumberFormat="0" applyFont="1" applyFill="1" applyBorder="1" applyAlignment="1" applyProtection="0">
      <alignment vertical="bottom"/>
    </xf>
    <xf numFmtId="61" fontId="0" fillId="7" borderId="16" applyNumberFormat="1" applyFont="1" applyFill="1" applyBorder="1" applyAlignment="1" applyProtection="0">
      <alignment vertical="bottom"/>
    </xf>
    <xf numFmtId="9" fontId="0" fillId="7" borderId="16" applyNumberFormat="1" applyFont="1" applyFill="1" applyBorder="1" applyAlignment="1" applyProtection="0">
      <alignment vertical="bottom"/>
    </xf>
    <xf numFmtId="49" fontId="2" fillId="3" borderId="16" applyNumberFormat="1" applyFont="1" applyFill="1" applyBorder="1" applyAlignment="1" applyProtection="0">
      <alignment vertical="bottom"/>
    </xf>
    <xf numFmtId="59" fontId="0" fillId="3" borderId="16" applyNumberFormat="1" applyFont="1" applyFill="1" applyBorder="1" applyAlignment="1" applyProtection="0">
      <alignment vertical="bottom"/>
    </xf>
    <xf numFmtId="2" fontId="0" fillId="7" borderId="16" applyNumberFormat="1" applyFont="1" applyFill="1" applyBorder="1" applyAlignment="1" applyProtection="0">
      <alignment vertical="bottom"/>
    </xf>
    <xf numFmtId="59" fontId="0" fillId="4" borderId="16" applyNumberFormat="1" applyFont="1" applyFill="1" applyBorder="1" applyAlignment="1" applyProtection="0">
      <alignment vertical="bottom"/>
    </xf>
    <xf numFmtId="59" fontId="0" fillId="5" borderId="16" applyNumberFormat="1" applyFont="1" applyFill="1" applyBorder="1" applyAlignment="1" applyProtection="0">
      <alignment vertical="bottom"/>
    </xf>
    <xf numFmtId="0" fontId="2" fillId="7" borderId="16" applyNumberFormat="0" applyFont="1" applyFill="1" applyBorder="1" applyAlignment="1" applyProtection="0">
      <alignment vertical="bottom"/>
    </xf>
    <xf numFmtId="49" fontId="2" fillId="5" borderId="16" applyNumberFormat="1" applyFont="1" applyFill="1" applyBorder="1" applyAlignment="1" applyProtection="0">
      <alignment vertical="bottom"/>
    </xf>
    <xf numFmtId="49" fontId="2" fillId="5" borderId="17" applyNumberFormat="1" applyFont="1" applyFill="1" applyBorder="1" applyAlignment="1" applyProtection="0">
      <alignment vertical="bottom"/>
    </xf>
    <xf numFmtId="59" fontId="0" borderId="18" applyNumberFormat="1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0" fontId="0" borderId="20" applyNumberFormat="0" applyFont="1" applyFill="0" applyBorder="1" applyAlignment="1" applyProtection="0">
      <alignment vertical="bottom"/>
    </xf>
    <xf numFmtId="0" fontId="0" borderId="21" applyNumberFormat="0" applyFont="1" applyFill="0" applyBorder="1" applyAlignment="1" applyProtection="0">
      <alignment vertical="bottom"/>
    </xf>
    <xf numFmtId="49" fontId="0" borderId="10" applyNumberFormat="1" applyFont="1" applyFill="0" applyBorder="1" applyAlignment="1" applyProtection="0">
      <alignment horizontal="center" vertical="bottom"/>
    </xf>
    <xf numFmtId="0" fontId="0" borderId="10" applyNumberFormat="0" applyFont="1" applyFill="0" applyBorder="1" applyAlignment="1" applyProtection="0">
      <alignment horizontal="center" vertical="bottom"/>
    </xf>
    <xf numFmtId="0" fontId="0" borderId="22" applyNumberFormat="0" applyFont="1" applyFill="0" applyBorder="1" applyAlignment="1" applyProtection="0">
      <alignment vertical="bottom"/>
    </xf>
    <xf numFmtId="0" fontId="0" fillId="6" borderId="10" applyNumberFormat="0" applyFont="1" applyFill="1" applyBorder="1" applyAlignment="1" applyProtection="0">
      <alignment vertical="bottom"/>
    </xf>
    <xf numFmtId="49" fontId="0" fillId="6" borderId="10" applyNumberFormat="1" applyFont="1" applyFill="1" applyBorder="1" applyAlignment="1" applyProtection="0">
      <alignment horizontal="center" vertical="bottom" wrapText="1"/>
    </xf>
    <xf numFmtId="49" fontId="0" borderId="10" applyNumberFormat="1" applyFont="1" applyFill="0" applyBorder="1" applyAlignment="1" applyProtection="0">
      <alignment vertical="bottom"/>
    </xf>
    <xf numFmtId="59" fontId="0" borderId="22" applyNumberFormat="1" applyFont="1" applyFill="0" applyBorder="1" applyAlignment="1" applyProtection="0">
      <alignment vertical="bottom"/>
    </xf>
    <xf numFmtId="0" fontId="0" borderId="23" applyNumberFormat="0" applyFont="1" applyFill="0" applyBorder="1" applyAlignment="1" applyProtection="0">
      <alignment vertical="bottom"/>
    </xf>
    <xf numFmtId="0" fontId="0" borderId="24" applyNumberFormat="0" applyFont="1" applyFill="0" applyBorder="1" applyAlignment="1" applyProtection="0">
      <alignment vertical="bottom"/>
    </xf>
    <xf numFmtId="0" fontId="0" borderId="22" applyNumberFormat="0" applyFont="1" applyFill="0" applyBorder="1" applyAlignment="1" applyProtection="0">
      <alignment horizontal="center" vertical="bottom"/>
    </xf>
    <xf numFmtId="0" fontId="0" fillId="8" borderId="2" applyNumberFormat="0" applyFont="1" applyFill="1" applyBorder="1" applyAlignment="1" applyProtection="0">
      <alignment vertical="bottom" wrapText="1"/>
    </xf>
    <xf numFmtId="0" fontId="0" borderId="10" applyNumberFormat="1" applyFont="1" applyFill="0" applyBorder="1" applyAlignment="1" applyProtection="0">
      <alignment vertical="bottom"/>
    </xf>
    <xf numFmtId="59" fontId="0" borderId="10" applyNumberFormat="1" applyFont="1" applyFill="0" applyBorder="1" applyAlignment="1" applyProtection="0">
      <alignment vertical="bottom"/>
    </xf>
    <xf numFmtId="60" fontId="0" borderId="10" applyNumberFormat="1" applyFont="1" applyFill="0" applyBorder="1" applyAlignment="1" applyProtection="0">
      <alignment vertical="bottom"/>
    </xf>
    <xf numFmtId="60" fontId="0" borderId="22" applyNumberFormat="1" applyFont="1" applyFill="0" applyBorder="1" applyAlignment="1" applyProtection="0">
      <alignment vertical="bottom"/>
    </xf>
    <xf numFmtId="59" fontId="0" borderId="2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25" applyNumberFormat="1" applyFont="1" applyFill="1" applyBorder="1" applyAlignment="1" applyProtection="0">
      <alignment horizontal="center" vertical="bottom"/>
    </xf>
    <xf numFmtId="49" fontId="0" fillId="3" borderId="25" applyNumberFormat="1" applyFont="1" applyFill="1" applyBorder="1" applyAlignment="1" applyProtection="0">
      <alignment horizontal="center" vertical="bottom" wrapText="1"/>
    </xf>
    <xf numFmtId="49" fontId="0" fillId="3" borderId="26" applyNumberFormat="1" applyFont="1" applyFill="1" applyBorder="1" applyAlignment="1" applyProtection="0">
      <alignment horizontal="center" vertical="bottom"/>
    </xf>
    <xf numFmtId="0" fontId="0" fillId="3" borderId="27" applyNumberFormat="0" applyFont="1" applyFill="1" applyBorder="1" applyAlignment="1" applyProtection="0">
      <alignment horizontal="center" vertical="bottom"/>
    </xf>
    <xf numFmtId="0" fontId="0" fillId="3" borderId="28" applyNumberFormat="0" applyFont="1" applyFill="1" applyBorder="1" applyAlignment="1" applyProtection="0">
      <alignment horizontal="center" vertical="bottom"/>
    </xf>
    <xf numFmtId="0" fontId="0" fillId="3" borderId="10" applyNumberFormat="0" applyFont="1" applyFill="1" applyBorder="1" applyAlignment="1" applyProtection="0">
      <alignment horizontal="center" vertical="bottom"/>
    </xf>
    <xf numFmtId="49" fontId="0" fillId="9" borderId="26" applyNumberFormat="1" applyFont="1" applyFill="1" applyBorder="1" applyAlignment="1" applyProtection="0">
      <alignment horizontal="center" vertical="bottom"/>
    </xf>
    <xf numFmtId="0" fontId="0" fillId="9" borderId="27" applyNumberFormat="0" applyFont="1" applyFill="1" applyBorder="1" applyAlignment="1" applyProtection="0">
      <alignment horizontal="center" vertical="bottom"/>
    </xf>
    <xf numFmtId="0" fontId="0" fillId="9" borderId="28" applyNumberFormat="0" applyFont="1" applyFill="1" applyBorder="1" applyAlignment="1" applyProtection="0">
      <alignment horizontal="center" vertical="bottom"/>
    </xf>
    <xf numFmtId="49" fontId="0" fillId="4" borderId="26" applyNumberFormat="1" applyFont="1" applyFill="1" applyBorder="1" applyAlignment="1" applyProtection="0">
      <alignment horizontal="center" vertical="bottom"/>
    </xf>
    <xf numFmtId="0" fontId="0" fillId="4" borderId="27" applyNumberFormat="0" applyFont="1" applyFill="1" applyBorder="1" applyAlignment="1" applyProtection="0">
      <alignment horizontal="center" vertical="bottom"/>
    </xf>
    <xf numFmtId="0" fontId="0" fillId="4" borderId="28" applyNumberFormat="0" applyFont="1" applyFill="1" applyBorder="1" applyAlignment="1" applyProtection="0">
      <alignment horizontal="center" vertical="bottom"/>
    </xf>
    <xf numFmtId="49" fontId="0" fillId="5" borderId="26" applyNumberFormat="1" applyFont="1" applyFill="1" applyBorder="1" applyAlignment="1" applyProtection="0">
      <alignment horizontal="center" vertical="bottom"/>
    </xf>
    <xf numFmtId="0" fontId="0" fillId="5" borderId="27" applyNumberFormat="0" applyFont="1" applyFill="1" applyBorder="1" applyAlignment="1" applyProtection="0">
      <alignment horizontal="center" vertical="bottom"/>
    </xf>
    <xf numFmtId="0" fontId="0" fillId="5" borderId="28" applyNumberFormat="0" applyFont="1" applyFill="1" applyBorder="1" applyAlignment="1" applyProtection="0">
      <alignment horizontal="center" vertical="bottom"/>
    </xf>
    <xf numFmtId="49" fontId="0" fillId="10" borderId="10" applyNumberFormat="1" applyFont="1" applyFill="1" applyBorder="1" applyAlignment="1" applyProtection="0">
      <alignment horizontal="center" vertical="bottom"/>
    </xf>
    <xf numFmtId="0" fontId="0" fillId="10" borderId="10" applyNumberFormat="0" applyFont="1" applyFill="1" applyBorder="1" applyAlignment="1" applyProtection="0">
      <alignment horizontal="center" vertical="bottom"/>
    </xf>
    <xf numFmtId="0" fontId="0" fillId="2" borderId="29" applyNumberFormat="0" applyFont="1" applyFill="1" applyBorder="1" applyAlignment="1" applyProtection="0">
      <alignment horizontal="center" vertical="bottom"/>
    </xf>
    <xf numFmtId="0" fontId="0" fillId="3" borderId="30" applyNumberFormat="0" applyFont="1" applyFill="1" applyBorder="1" applyAlignment="1" applyProtection="0">
      <alignment horizontal="center" vertical="bottom" wrapText="1"/>
    </xf>
    <xf numFmtId="49" fontId="0" fillId="3" borderId="26" applyNumberFormat="1" applyFont="1" applyFill="1" applyBorder="1" applyAlignment="1" applyProtection="0">
      <alignment horizontal="center" vertical="bottom" wrapText="1"/>
    </xf>
    <xf numFmtId="0" fontId="0" fillId="3" borderId="27" applyNumberFormat="0" applyFont="1" applyFill="1" applyBorder="1" applyAlignment="1" applyProtection="0">
      <alignment horizontal="center" vertical="bottom" wrapText="1"/>
    </xf>
    <xf numFmtId="0" fontId="0" fillId="3" borderId="28" applyNumberFormat="0" applyFont="1" applyFill="1" applyBorder="1" applyAlignment="1" applyProtection="0">
      <alignment horizontal="center" vertical="bottom" wrapText="1"/>
    </xf>
    <xf numFmtId="0" fontId="0" fillId="3" borderId="10" applyNumberFormat="0" applyFont="1" applyFill="1" applyBorder="1" applyAlignment="1" applyProtection="0">
      <alignment horizontal="center" vertical="bottom" wrapText="1"/>
    </xf>
    <xf numFmtId="49" fontId="0" fillId="9" borderId="10" applyNumberFormat="1" applyFont="1" applyFill="1" applyBorder="1" applyAlignment="1" applyProtection="0">
      <alignment horizontal="center" vertical="bottom"/>
    </xf>
    <xf numFmtId="0" fontId="0" fillId="9" borderId="10" applyNumberFormat="0" applyFont="1" applyFill="1" applyBorder="1" applyAlignment="1" applyProtection="0">
      <alignment horizontal="center" vertical="bottom"/>
    </xf>
    <xf numFmtId="49" fontId="0" fillId="9" borderId="25" applyNumberFormat="1" applyFont="1" applyFill="1" applyBorder="1" applyAlignment="1" applyProtection="0">
      <alignment horizontal="center" vertical="bottom" wrapText="1"/>
    </xf>
    <xf numFmtId="0" fontId="0" fillId="4" borderId="10" applyNumberFormat="0" applyFont="1" applyFill="1" applyBorder="1" applyAlignment="1" applyProtection="0">
      <alignment horizontal="center" vertical="bottom" wrapText="1"/>
    </xf>
    <xf numFmtId="49" fontId="0" fillId="4" borderId="26" applyNumberFormat="1" applyFont="1" applyFill="1" applyBorder="1" applyAlignment="1" applyProtection="0">
      <alignment horizontal="center" vertical="bottom" wrapText="1"/>
    </xf>
    <xf numFmtId="0" fontId="0" fillId="4" borderId="28" applyNumberFormat="0" applyFont="1" applyFill="1" applyBorder="1" applyAlignment="1" applyProtection="0">
      <alignment horizontal="center" vertical="bottom" wrapText="1"/>
    </xf>
    <xf numFmtId="49" fontId="0" fillId="5" borderId="10" applyNumberFormat="1" applyFont="1" applyFill="1" applyBorder="1" applyAlignment="1" applyProtection="0">
      <alignment horizontal="center" vertical="bottom"/>
    </xf>
    <xf numFmtId="0" fontId="0" fillId="5" borderId="10" applyNumberFormat="0" applyFont="1" applyFill="1" applyBorder="1" applyAlignment="1" applyProtection="0">
      <alignment horizontal="center" vertical="bottom"/>
    </xf>
    <xf numFmtId="49" fontId="0" fillId="5" borderId="25" applyNumberFormat="1" applyFont="1" applyFill="1" applyBorder="1" applyAlignment="1" applyProtection="0">
      <alignment horizontal="center" vertical="bottom"/>
    </xf>
    <xf numFmtId="49" fontId="0" fillId="10" borderId="10" applyNumberFormat="1" applyFont="1" applyFill="1" applyBorder="1" applyAlignment="1" applyProtection="0">
      <alignment horizontal="center" vertical="bottom" wrapText="1"/>
    </xf>
    <xf numFmtId="0" fontId="0" fillId="2" borderId="30" applyNumberFormat="0" applyFont="1" applyFill="1" applyBorder="1" applyAlignment="1" applyProtection="0">
      <alignment horizontal="center" vertical="bottom"/>
    </xf>
    <xf numFmtId="0" fontId="0" fillId="9" borderId="30" applyNumberFormat="0" applyFont="1" applyFill="1" applyBorder="1" applyAlignment="1" applyProtection="0">
      <alignment horizontal="center" vertical="bottom" wrapText="1"/>
    </xf>
    <xf numFmtId="49" fontId="0" fillId="4" borderId="10" applyNumberFormat="1" applyFont="1" applyFill="1" applyBorder="1" applyAlignment="1" applyProtection="0">
      <alignment horizontal="center" vertical="bottom"/>
    </xf>
    <xf numFmtId="0" fontId="0" fillId="5" borderId="30" applyNumberFormat="0" applyFont="1" applyFill="1" applyBorder="1" applyAlignment="1" applyProtection="0">
      <alignment horizontal="center" vertical="bottom"/>
    </xf>
    <xf numFmtId="0" fontId="0" fillId="10" borderId="10" applyNumberFormat="0" applyFont="1" applyFill="1" applyBorder="1" applyAlignment="1" applyProtection="0">
      <alignment horizontal="center" vertical="bottom" wrapText="1"/>
    </xf>
    <xf numFmtId="49" fontId="0" fillId="10" borderId="10" applyNumberFormat="1" applyFont="1" applyFill="1" applyBorder="1" applyAlignment="1" applyProtection="0">
      <alignment vertical="bottom"/>
    </xf>
    <xf numFmtId="0" fontId="0" fillId="2" borderId="10" applyNumberFormat="1" applyFont="1" applyFill="1" applyBorder="1" applyAlignment="1" applyProtection="0">
      <alignment vertical="bottom"/>
    </xf>
    <xf numFmtId="0" fontId="0" fillId="3" borderId="10" applyNumberFormat="0" applyFont="1" applyFill="1" applyBorder="1" applyAlignment="1" applyProtection="0">
      <alignment vertical="bottom"/>
    </xf>
    <xf numFmtId="0" fontId="0" fillId="9" borderId="10" applyNumberFormat="0" applyFont="1" applyFill="1" applyBorder="1" applyAlignment="1" applyProtection="0">
      <alignment vertical="bottom"/>
    </xf>
    <xf numFmtId="59" fontId="0" fillId="9" borderId="10" applyNumberFormat="1" applyFont="1" applyFill="1" applyBorder="1" applyAlignment="1" applyProtection="0">
      <alignment vertical="bottom"/>
    </xf>
    <xf numFmtId="0" fontId="0" fillId="9" borderId="10" applyNumberFormat="0" applyFont="1" applyFill="1" applyBorder="1" applyAlignment="1" applyProtection="0">
      <alignment vertical="bottom" wrapText="1"/>
    </xf>
    <xf numFmtId="1" fontId="0" fillId="4" borderId="10" applyNumberFormat="1" applyFont="1" applyFill="1" applyBorder="1" applyAlignment="1" applyProtection="0">
      <alignment vertical="bottom"/>
    </xf>
    <xf numFmtId="59" fontId="0" fillId="4" borderId="10" applyNumberFormat="1" applyFont="1" applyFill="1" applyBorder="1" applyAlignment="1" applyProtection="0">
      <alignment vertical="bottom" wrapText="1"/>
    </xf>
    <xf numFmtId="0" fontId="0" fillId="5" borderId="10" applyNumberFormat="0" applyFont="1" applyFill="1" applyBorder="1" applyAlignment="1" applyProtection="0">
      <alignment vertical="bottom"/>
    </xf>
    <xf numFmtId="0" fontId="0" fillId="5" borderId="10" applyNumberFormat="0" applyFont="1" applyFill="1" applyBorder="1" applyAlignment="1" applyProtection="0">
      <alignment vertical="bottom" wrapText="1"/>
    </xf>
    <xf numFmtId="0" fontId="0" fillId="10" borderId="10" applyNumberFormat="0" applyFont="1" applyFill="1" applyBorder="1" applyAlignment="1" applyProtection="0">
      <alignment vertical="bottom"/>
    </xf>
    <xf numFmtId="0" fontId="0" fillId="11" borderId="26" applyNumberFormat="0" applyFont="1" applyFill="1" applyBorder="1" applyAlignment="1" applyProtection="0">
      <alignment horizontal="right" vertical="bottom"/>
    </xf>
    <xf numFmtId="49" fontId="0" fillId="11" borderId="28" applyNumberFormat="1" applyFont="1" applyFill="1" applyBorder="1" applyAlignment="1" applyProtection="0">
      <alignment horizontal="right" vertical="bottom"/>
    </xf>
    <xf numFmtId="49" fontId="0" fillId="11" borderId="10" applyNumberFormat="1" applyFont="1" applyFill="1" applyBorder="1" applyAlignment="1" applyProtection="0">
      <alignment horizontal="right" vertical="bottom"/>
    </xf>
    <xf numFmtId="0" fontId="0" fillId="11" borderId="10" applyNumberFormat="0" applyFont="1" applyFill="1" applyBorder="1" applyAlignment="1" applyProtection="0">
      <alignment horizontal="right" vertical="bottom"/>
    </xf>
    <xf numFmtId="59" fontId="0" fillId="11" borderId="10" applyNumberFormat="1" applyFont="1" applyFill="1" applyBorder="1" applyAlignment="1" applyProtection="0">
      <alignment horizontal="right" vertical="bottom"/>
    </xf>
    <xf numFmtId="0" fontId="0" fillId="11" borderId="10" applyNumberFormat="0" applyFont="1" applyFill="1" applyBorder="1" applyAlignment="1" applyProtection="0">
      <alignment vertical="bottom"/>
    </xf>
    <xf numFmtId="59" fontId="0" fillId="11" borderId="10" applyNumberFormat="1" applyFont="1" applyFill="1" applyBorder="1" applyAlignment="1" applyProtection="0">
      <alignment vertical="bottom"/>
    </xf>
    <xf numFmtId="49" fontId="0" fillId="11" borderId="10" applyNumberFormat="1" applyFont="1" applyFill="1" applyBorder="1" applyAlignment="1" applyProtection="0">
      <alignment vertical="bottom"/>
    </xf>
    <xf numFmtId="0" fontId="0" borderId="31" applyNumberFormat="0" applyFont="1" applyFill="0" applyBorder="1" applyAlignment="1" applyProtection="0">
      <alignment vertical="bottom"/>
    </xf>
    <xf numFmtId="49" fontId="0" fillId="3" borderId="10" applyNumberFormat="1" applyFont="1" applyFill="1" applyBorder="1" applyAlignment="1" applyProtection="0">
      <alignment horizontal="center" vertical="bottom"/>
    </xf>
    <xf numFmtId="49" fontId="0" borderId="24" applyNumberFormat="1" applyFont="1" applyFill="0" applyBorder="1" applyAlignment="1" applyProtection="0">
      <alignment vertical="bottom"/>
    </xf>
    <xf numFmtId="0" fontId="0" borderId="32" applyNumberFormat="0" applyFont="1" applyFill="0" applyBorder="1" applyAlignment="1" applyProtection="0">
      <alignment vertical="bottom"/>
    </xf>
    <xf numFmtId="49" fontId="0" fillId="12" borderId="26" applyNumberFormat="1" applyFont="1" applyFill="1" applyBorder="1" applyAlignment="1" applyProtection="0">
      <alignment horizontal="center" vertical="bottom"/>
    </xf>
    <xf numFmtId="0" fontId="0" fillId="12" borderId="27" applyNumberFormat="0" applyFont="1" applyFill="1" applyBorder="1" applyAlignment="1" applyProtection="0">
      <alignment horizontal="center" vertical="bottom"/>
    </xf>
    <xf numFmtId="0" fontId="0" fillId="12" borderId="28" applyNumberFormat="0" applyFont="1" applyFill="1" applyBorder="1" applyAlignment="1" applyProtection="0">
      <alignment horizontal="center" vertical="bottom"/>
    </xf>
    <xf numFmtId="49" fontId="0" fillId="12" borderId="10" applyNumberFormat="1" applyFont="1" applyFill="1" applyBorder="1" applyAlignment="1" applyProtection="0">
      <alignment horizontal="center" vertical="bottom" wrapText="1"/>
    </xf>
    <xf numFmtId="49" fontId="0" fillId="12" borderId="10" applyNumberFormat="1" applyFont="1" applyFill="1" applyBorder="1" applyAlignment="1" applyProtection="0">
      <alignment vertical="bottom" wrapText="1"/>
    </xf>
    <xf numFmtId="49" fontId="0" fillId="10" borderId="10" applyNumberFormat="1" applyFont="1" applyFill="1" applyBorder="1" applyAlignment="1" applyProtection="0">
      <alignment vertical="bottom" wrapText="1"/>
    </xf>
    <xf numFmtId="60" fontId="0" fillId="12" borderId="10" applyNumberFormat="1" applyFont="1" applyFill="1" applyBorder="1" applyAlignment="1" applyProtection="0">
      <alignment vertical="bottom"/>
    </xf>
    <xf numFmtId="49" fontId="0" fillId="12" borderId="10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62" fontId="0" fillId="4" borderId="10" applyNumberFormat="1" applyFont="1" applyFill="1" applyBorder="1" applyAlignment="1" applyProtection="0">
      <alignment vertical="bottom"/>
    </xf>
    <xf numFmtId="49" fontId="0" borderId="23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1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ef0cd"/>
      <rgbColor rgb="ffe5f5d7"/>
      <rgbColor rgb="fffad0e4"/>
      <rgbColor rgb="ffc0d4e5"/>
      <rgbColor rgb="fff2f2f2"/>
      <rgbColor rgb="ffff0000"/>
      <rgbColor rgb="ffd8d8d8"/>
      <rgbColor rgb="ffffffff"/>
      <rgbColor rgb="ffd1efeb"/>
      <rgbColor rgb="ffc6d0e8"/>
      <rgbColor rgb="ffc0c0c0"/>
      <rgbColor rgb="ffdbdee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U24"/>
  <sheetViews>
    <sheetView workbookViewId="0" showGridLines="0" defaultGridColor="1"/>
  </sheetViews>
  <sheetFormatPr defaultColWidth="8.83333" defaultRowHeight="15" customHeight="1" outlineLevelRow="0" outlineLevelCol="0"/>
  <cols>
    <col min="1" max="1" width="12.5" style="1" customWidth="1"/>
    <col min="2" max="4" width="12" style="1" customWidth="1"/>
    <col min="5" max="5" width="11.5" style="1" customWidth="1"/>
    <col min="6" max="18" width="12" style="1" customWidth="1"/>
    <col min="19" max="21" width="8.85156" style="1" customWidth="1"/>
    <col min="22" max="16384" width="8.85156" style="1" customWidth="1"/>
  </cols>
  <sheetData>
    <row r="1" ht="16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</row>
    <row r="2" ht="14.05" customHeight="1">
      <c r="A2" s="4"/>
      <c r="B2" s="5"/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t="s" s="7">
        <v>0</v>
      </c>
      <c r="O2" s="5"/>
      <c r="P2" t="s" s="8">
        <v>1</v>
      </c>
      <c r="Q2" s="9"/>
      <c r="R2" s="10"/>
      <c r="S2" s="11"/>
      <c r="T2" s="3"/>
      <c r="U2" s="3"/>
    </row>
    <row r="3" ht="64" customHeight="1">
      <c r="A3" s="12"/>
      <c r="B3" t="s" s="13">
        <v>2</v>
      </c>
      <c r="C3" t="s" s="13">
        <v>3</v>
      </c>
      <c r="D3" t="s" s="13">
        <v>4</v>
      </c>
      <c r="E3" t="s" s="13">
        <v>5</v>
      </c>
      <c r="F3" t="s" s="13">
        <v>6</v>
      </c>
      <c r="G3" t="s" s="13">
        <v>7</v>
      </c>
      <c r="H3" t="s" s="13">
        <v>8</v>
      </c>
      <c r="I3" t="s" s="14">
        <v>9</v>
      </c>
      <c r="J3" t="s" s="14">
        <v>10</v>
      </c>
      <c r="K3" t="s" s="14">
        <v>11</v>
      </c>
      <c r="L3" t="s" s="14">
        <v>12</v>
      </c>
      <c r="M3" t="s" s="15">
        <v>13</v>
      </c>
      <c r="N3" t="s" s="15">
        <v>14</v>
      </c>
      <c r="O3" t="s" s="15">
        <v>15</v>
      </c>
      <c r="P3" t="s" s="15">
        <v>16</v>
      </c>
      <c r="Q3" t="s" s="15">
        <v>17</v>
      </c>
      <c r="R3" t="s" s="16">
        <v>18</v>
      </c>
      <c r="S3" s="11"/>
      <c r="T3" s="3"/>
      <c r="U3" s="3"/>
    </row>
    <row r="4" ht="13.55" customHeight="1">
      <c r="A4" t="s" s="17">
        <v>19</v>
      </c>
      <c r="B4" t="s" s="18">
        <f>'January 2022'!$B$39</f>
      </c>
      <c r="C4" t="s" s="18">
        <f>'January 2022'!$C$39</f>
      </c>
      <c r="D4" t="s" s="18">
        <f>'January 2022'!$D$39</f>
      </c>
      <c r="E4" t="s" s="18">
        <f>'January 2022'!L35</f>
      </c>
      <c r="F4" s="19">
        <f>'January 2022'!M35</f>
        <v>0</v>
      </c>
      <c r="G4" s="20">
        <f>'January 2022'!$G$39</f>
        <v>0</v>
      </c>
      <c r="H4" s="19">
        <f>'January 2022'!$G$39</f>
        <v>0</v>
      </c>
      <c r="I4" s="21">
        <f>'January 2022'!$B$43</f>
        <v>0</v>
      </c>
      <c r="J4" s="21">
        <f>'January 2022'!$C$43-M4</f>
        <v>0</v>
      </c>
      <c r="K4" t="s" s="22">
        <f>'January 2022'!$D$43</f>
      </c>
      <c r="L4" t="s" s="22">
        <f>'January 2022'!$E$43</f>
      </c>
      <c r="M4" s="23">
        <f>'January 2022'!$F$43</f>
        <v>0</v>
      </c>
      <c r="N4" t="s" s="24">
        <f>'January 2022'!$I$39</f>
      </c>
      <c r="O4" s="23">
        <f>'January 2022'!$J$39</f>
        <v>0</v>
      </c>
      <c r="P4" t="s" s="24">
        <f>'January 2022'!J43</f>
      </c>
      <c r="Q4" t="s" s="24">
        <f>'January 2022'!K43</f>
      </c>
      <c r="R4" s="25">
        <f>IF(C4="",0,'January 2022'!$G$43)</f>
        <v>0</v>
      </c>
      <c r="S4" s="11"/>
      <c r="T4" s="3"/>
      <c r="U4" s="3"/>
    </row>
    <row r="5" ht="13.55" customHeight="1">
      <c r="A5" t="s" s="17">
        <v>20</v>
      </c>
      <c r="B5" t="s" s="18">
        <f>' February 2022'!$B$39</f>
      </c>
      <c r="C5" t="s" s="18">
        <f>' February 2022'!$C$39</f>
      </c>
      <c r="D5" t="s" s="18">
        <f>' February 2022'!$D$39</f>
      </c>
      <c r="E5" t="s" s="18">
        <f>' February 2022'!L35</f>
      </c>
      <c r="F5" s="19">
        <f>' February 2022'!M35</f>
        <v>0</v>
      </c>
      <c r="G5" s="20">
        <f>' February 2022'!$G$39</f>
        <v>0</v>
      </c>
      <c r="H5" s="19">
        <f>' February 2022'!$G$39</f>
        <v>0</v>
      </c>
      <c r="I5" s="21">
        <f>' February 2022'!$B$43</f>
        <v>0</v>
      </c>
      <c r="J5" s="21">
        <f>' February 2022'!$C$43-M5</f>
        <v>0</v>
      </c>
      <c r="K5" t="s" s="22">
        <f>' February 2022'!$D$43</f>
      </c>
      <c r="L5" t="s" s="22">
        <f>' February 2022'!$E$43</f>
      </c>
      <c r="M5" s="23">
        <f>' February 2022'!$F$43</f>
        <v>0</v>
      </c>
      <c r="N5" t="s" s="24">
        <f>' February 2022'!$I$39</f>
      </c>
      <c r="O5" s="23">
        <f>' February 2022'!$J$39</f>
        <v>0</v>
      </c>
      <c r="P5" t="s" s="24">
        <f>' February 2022'!J43</f>
      </c>
      <c r="Q5" t="s" s="24">
        <f>' February 2022'!K43</f>
      </c>
      <c r="R5" s="25">
        <f>IF(C5="",0,' February 2022'!$G$43)</f>
        <v>0</v>
      </c>
      <c r="S5" s="11"/>
      <c r="T5" s="3"/>
      <c r="U5" s="3"/>
    </row>
    <row r="6" ht="13.55" customHeight="1">
      <c r="A6" t="s" s="17">
        <v>21</v>
      </c>
      <c r="B6" t="s" s="18">
        <f>'March 2022'!$B$39</f>
      </c>
      <c r="C6" t="s" s="18">
        <f>'March 2022'!$C$39</f>
      </c>
      <c r="D6" t="s" s="18">
        <f>'March 2022'!$D$39</f>
      </c>
      <c r="E6" t="s" s="18">
        <f>'March 2022'!L35</f>
      </c>
      <c r="F6" s="19">
        <f>'March 2022'!M35</f>
        <v>0</v>
      </c>
      <c r="G6" s="20">
        <f>'March 2022'!$G$39</f>
        <v>0</v>
      </c>
      <c r="H6" s="19">
        <f>'March 2022'!$G$39</f>
        <v>0</v>
      </c>
      <c r="I6" s="21">
        <f>'March 2022'!$B$43</f>
        <v>0</v>
      </c>
      <c r="J6" s="21">
        <f>'March 2022'!$C$43-M6</f>
        <v>0</v>
      </c>
      <c r="K6" t="s" s="22">
        <f>'March 2022'!$D$43</f>
      </c>
      <c r="L6" t="s" s="22">
        <f>'March 2022'!$E$43</f>
      </c>
      <c r="M6" s="23">
        <f>'March 2022'!$F$43</f>
        <v>0</v>
      </c>
      <c r="N6" t="s" s="24">
        <f>'March 2022'!$I$39</f>
      </c>
      <c r="O6" s="23">
        <f>'March 2022'!$J$39</f>
        <v>0</v>
      </c>
      <c r="P6" t="s" s="24">
        <f>'March 2022'!J43</f>
      </c>
      <c r="Q6" t="s" s="24">
        <f>'March 2022'!K43</f>
      </c>
      <c r="R6" s="25">
        <f>IF(C6="",0,'March 2022'!$G$43)</f>
        <v>0</v>
      </c>
      <c r="S6" s="11"/>
      <c r="T6" s="3"/>
      <c r="U6" s="26"/>
    </row>
    <row r="7" ht="13.55" customHeight="1">
      <c r="A7" t="s" s="17">
        <v>22</v>
      </c>
      <c r="B7" t="s" s="18">
        <f>'April 2022'!$B$39</f>
      </c>
      <c r="C7" t="s" s="18">
        <f>'April 2022'!$C$39</f>
      </c>
      <c r="D7" t="s" s="18">
        <f>'April 2022'!$D$39</f>
      </c>
      <c r="E7" t="s" s="18">
        <f>'April 2022'!L35</f>
      </c>
      <c r="F7" s="19">
        <f>'April 2022'!M35</f>
        <v>0</v>
      </c>
      <c r="G7" s="20">
        <f>'April 2022'!$G$39</f>
        <v>0</v>
      </c>
      <c r="H7" s="19">
        <f>'April 2022'!$G$39</f>
        <v>0</v>
      </c>
      <c r="I7" s="21">
        <f>'April 2022'!$B$43</f>
        <v>0</v>
      </c>
      <c r="J7" s="21">
        <f>'April 2022'!$C$43-M7</f>
        <v>0</v>
      </c>
      <c r="K7" t="s" s="22">
        <f>'April 2022'!$D$43</f>
      </c>
      <c r="L7" t="s" s="22">
        <f>'April 2022'!$E$43</f>
      </c>
      <c r="M7" s="23">
        <f>'April 2022'!$F$43</f>
        <v>0</v>
      </c>
      <c r="N7" t="s" s="24">
        <f>'April 2022'!$I$39</f>
      </c>
      <c r="O7" s="23">
        <f>'April 2022'!$J$39</f>
        <v>0</v>
      </c>
      <c r="P7" t="s" s="24">
        <f>'April 2022'!J43</f>
      </c>
      <c r="Q7" t="s" s="24">
        <f>'April 2022'!K43</f>
      </c>
      <c r="R7" s="25">
        <f>IF(C7="",0,'April 2022'!$G$43)</f>
        <v>0</v>
      </c>
      <c r="S7" s="11"/>
      <c r="T7" s="3"/>
      <c r="U7" s="3"/>
    </row>
    <row r="8" ht="13.55" customHeight="1">
      <c r="A8" t="s" s="17">
        <v>23</v>
      </c>
      <c r="B8" t="s" s="18">
        <f>'May 2022'!$B$39</f>
      </c>
      <c r="C8" t="s" s="18">
        <f>'May 2022'!$C$39</f>
      </c>
      <c r="D8" t="s" s="18">
        <f>'May 2022'!$D$39</f>
      </c>
      <c r="E8" t="s" s="18">
        <f>'May 2022'!L35</f>
      </c>
      <c r="F8" s="19">
        <f>'May 2022'!M35</f>
        <v>0</v>
      </c>
      <c r="G8" s="20">
        <f>'May 2022'!$G$39</f>
        <v>0</v>
      </c>
      <c r="H8" s="19">
        <f>'May 2022'!$G$39</f>
        <v>0</v>
      </c>
      <c r="I8" s="21">
        <f>'May 2022'!$B$43</f>
        <v>0</v>
      </c>
      <c r="J8" s="21">
        <f>'May 2022'!$C$43-M8</f>
        <v>0</v>
      </c>
      <c r="K8" t="s" s="22">
        <f>'May 2022'!$D$43</f>
      </c>
      <c r="L8" t="s" s="22">
        <f>'May 2022'!$E$43</f>
      </c>
      <c r="M8" s="23">
        <f>'May 2022'!$F$43</f>
        <v>0</v>
      </c>
      <c r="N8" t="s" s="24">
        <f>'May 2022'!$I$39</f>
      </c>
      <c r="O8" s="23">
        <f>'May 2022'!$J$39</f>
        <v>0</v>
      </c>
      <c r="P8" t="s" s="24">
        <f>'May 2022'!J43</f>
      </c>
      <c r="Q8" t="s" s="24">
        <f>'May 2022'!K43</f>
      </c>
      <c r="R8" s="25">
        <f>IF(C8="",0,'May 2022'!$G$43)</f>
        <v>0</v>
      </c>
      <c r="S8" s="11"/>
      <c r="T8" s="3"/>
      <c r="U8" s="3"/>
    </row>
    <row r="9" ht="13.55" customHeight="1">
      <c r="A9" t="s" s="17">
        <v>24</v>
      </c>
      <c r="B9" t="s" s="18">
        <f>'June 2022'!$B$39</f>
      </c>
      <c r="C9" t="s" s="18">
        <f>'June 2022'!$C$39</f>
      </c>
      <c r="D9" t="s" s="18">
        <f>'June 2022'!$D$39</f>
      </c>
      <c r="E9" t="s" s="18">
        <f>'June 2022'!L35</f>
      </c>
      <c r="F9" s="19">
        <f>'June 2022'!M35</f>
        <v>0</v>
      </c>
      <c r="G9" s="20">
        <f>'June 2022'!$G$39</f>
        <v>0</v>
      </c>
      <c r="H9" s="19">
        <f>'June 2022'!$G$39</f>
        <v>0</v>
      </c>
      <c r="I9" s="21">
        <f>'June 2022'!$B$43</f>
        <v>0</v>
      </c>
      <c r="J9" s="21">
        <f>'June 2022'!$C$43-M9</f>
        <v>0</v>
      </c>
      <c r="K9" t="s" s="22">
        <f>'June 2022'!$D$43</f>
      </c>
      <c r="L9" t="s" s="22">
        <f>'June 2022'!$E$43</f>
      </c>
      <c r="M9" s="23">
        <f>'June 2022'!$F$43</f>
        <v>0</v>
      </c>
      <c r="N9" t="s" s="24">
        <f>'June 2022'!$I$39</f>
      </c>
      <c r="O9" s="23">
        <f>'June 2022'!$J$39</f>
        <v>0</v>
      </c>
      <c r="P9" t="s" s="24">
        <f>'June 2022'!J43</f>
      </c>
      <c r="Q9" t="s" s="24">
        <f>'June 2022'!K43</f>
      </c>
      <c r="R9" s="25">
        <f>IF(C9="",0,'June 2022'!$G$43)</f>
        <v>0</v>
      </c>
      <c r="S9" s="11"/>
      <c r="T9" s="3"/>
      <c r="U9" s="3"/>
    </row>
    <row r="10" ht="13.55" customHeight="1">
      <c r="A10" t="s" s="17">
        <v>25</v>
      </c>
      <c r="B10" t="s" s="18">
        <f>'July 2022'!$B$39</f>
      </c>
      <c r="C10" t="s" s="18">
        <f>'July 2022'!$C$39</f>
      </c>
      <c r="D10" t="s" s="18">
        <f>'July 2022'!$D$39</f>
      </c>
      <c r="E10" t="s" s="18">
        <f>'July 2022'!L35</f>
      </c>
      <c r="F10" s="19">
        <f>'July 2022'!M35</f>
        <v>0</v>
      </c>
      <c r="G10" s="20">
        <f>'July 2022'!$G$39</f>
        <v>0</v>
      </c>
      <c r="H10" s="19">
        <f>'July 2022'!$G$39</f>
        <v>0</v>
      </c>
      <c r="I10" s="21">
        <f>'July 2022'!$B$43</f>
        <v>0</v>
      </c>
      <c r="J10" s="21">
        <f>'July 2022'!$C$43-M10</f>
        <v>0</v>
      </c>
      <c r="K10" t="s" s="22">
        <f>'July 2022'!$D$43</f>
      </c>
      <c r="L10" t="s" s="22">
        <f>'July 2022'!$E$43</f>
      </c>
      <c r="M10" s="23">
        <f>'July 2022'!$F$43</f>
        <v>0</v>
      </c>
      <c r="N10" t="s" s="24">
        <f>'July 2022'!$I$39</f>
      </c>
      <c r="O10" s="23">
        <f>'July 2022'!$J$39</f>
        <v>0</v>
      </c>
      <c r="P10" t="s" s="24">
        <f>'July 2022'!J43</f>
      </c>
      <c r="Q10" t="s" s="24">
        <f>'July 2022'!K43</f>
      </c>
      <c r="R10" s="25">
        <f>IF(C10="",0,'July 2022'!$G$43)</f>
        <v>0</v>
      </c>
      <c r="S10" s="11"/>
      <c r="T10" s="3"/>
      <c r="U10" s="3"/>
    </row>
    <row r="11" ht="13.55" customHeight="1">
      <c r="A11" t="s" s="17">
        <v>26</v>
      </c>
      <c r="B11" t="s" s="18">
        <f>'August 2022'!$B$39</f>
      </c>
      <c r="C11" t="s" s="18">
        <f>'August 2022'!$C$39</f>
      </c>
      <c r="D11" t="s" s="18">
        <f>'August 2022'!$D$39</f>
      </c>
      <c r="E11" t="s" s="18">
        <f>'August 2022'!L35</f>
      </c>
      <c r="F11" s="19">
        <f>'August 2022'!M35</f>
        <v>0</v>
      </c>
      <c r="G11" s="20">
        <f>'August 2022'!$G$39</f>
        <v>0</v>
      </c>
      <c r="H11" s="19">
        <f>'August 2022'!$G$39</f>
        <v>0</v>
      </c>
      <c r="I11" s="21">
        <f>'August 2022'!$B$43</f>
        <v>0</v>
      </c>
      <c r="J11" s="21">
        <f>'August 2022'!$C$43-M11</f>
        <v>0</v>
      </c>
      <c r="K11" t="s" s="22">
        <f>'August 2022'!$D$43</f>
      </c>
      <c r="L11" t="s" s="22">
        <f>'August 2022'!$E$43</f>
      </c>
      <c r="M11" s="23">
        <f>'August 2022'!$F$43</f>
        <v>0</v>
      </c>
      <c r="N11" t="s" s="24">
        <f>'August 2022'!$I$39</f>
      </c>
      <c r="O11" s="23">
        <f>'August 2022'!$J$39</f>
        <v>0</v>
      </c>
      <c r="P11" t="s" s="24">
        <f>'August 2022'!J43</f>
      </c>
      <c r="Q11" t="s" s="24">
        <f>'August 2022'!K43</f>
      </c>
      <c r="R11" s="25">
        <f>IF(C11="",0,'August 2022'!$G$43)</f>
        <v>0</v>
      </c>
      <c r="S11" s="11"/>
      <c r="T11" s="3"/>
      <c r="U11" s="3"/>
    </row>
    <row r="12" ht="13.55" customHeight="1">
      <c r="A12" t="s" s="17">
        <v>27</v>
      </c>
      <c r="B12" t="s" s="18">
        <f>'September 2022'!$B$39</f>
      </c>
      <c r="C12" t="s" s="18">
        <f>'September 2022'!$C$39</f>
      </c>
      <c r="D12" t="s" s="18">
        <f>'September 2022'!$D$39</f>
      </c>
      <c r="E12" t="s" s="18">
        <f>'September 2022'!L35</f>
      </c>
      <c r="F12" s="19">
        <f>'September 2022'!M35</f>
        <v>0</v>
      </c>
      <c r="G12" s="20">
        <f>'September 2022'!$G$39</f>
        <v>0</v>
      </c>
      <c r="H12" s="19">
        <f>'September 2022'!$G$39</f>
        <v>0</v>
      </c>
      <c r="I12" s="21">
        <f>'September 2022'!$B$43</f>
        <v>0</v>
      </c>
      <c r="J12" s="21">
        <f>'September 2022'!$C$43-M12</f>
        <v>0</v>
      </c>
      <c r="K12" t="s" s="22">
        <f>'September 2022'!$D$43</f>
      </c>
      <c r="L12" t="s" s="22">
        <f>'September 2022'!$E$43</f>
      </c>
      <c r="M12" s="23">
        <f>'September 2022'!$F$43</f>
        <v>0</v>
      </c>
      <c r="N12" t="s" s="24">
        <f>'September 2022'!$I$39</f>
      </c>
      <c r="O12" s="23">
        <f>'September 2022'!$J$39</f>
        <v>0</v>
      </c>
      <c r="P12" t="s" s="24">
        <f>'September 2022'!J43</f>
      </c>
      <c r="Q12" t="s" s="24">
        <f>'September 2022'!K43</f>
      </c>
      <c r="R12" s="25">
        <f>IF(C12="",0,'September 2022'!$G$43)</f>
        <v>0</v>
      </c>
      <c r="S12" s="11"/>
      <c r="T12" s="3"/>
      <c r="U12" s="3"/>
    </row>
    <row r="13" ht="13.55" customHeight="1">
      <c r="A13" t="s" s="17">
        <v>28</v>
      </c>
      <c r="B13" t="s" s="18">
        <f>'October 2022'!$B$39</f>
      </c>
      <c r="C13" t="s" s="18">
        <f>'October 2022'!$C$39</f>
      </c>
      <c r="D13" t="s" s="18">
        <f>'October 2022'!$D$39</f>
      </c>
      <c r="E13" t="s" s="18">
        <f>'October 2022'!L35</f>
      </c>
      <c r="F13" s="19">
        <f>'October 2022'!M35</f>
        <v>0</v>
      </c>
      <c r="G13" s="20">
        <f>'October 2022'!$G$39</f>
        <v>0</v>
      </c>
      <c r="H13" s="19">
        <f>'October 2022'!$G$39</f>
        <v>0</v>
      </c>
      <c r="I13" s="21">
        <f>'October 2022'!$B$43</f>
        <v>0</v>
      </c>
      <c r="J13" s="21">
        <f>'October 2022'!$C$43-M13</f>
        <v>0</v>
      </c>
      <c r="K13" t="s" s="22">
        <f>'October 2022'!$D$43</f>
      </c>
      <c r="L13" t="s" s="22">
        <f>'October 2022'!$E$43</f>
      </c>
      <c r="M13" s="23">
        <f>'October 2022'!$F$43</f>
        <v>0</v>
      </c>
      <c r="N13" t="s" s="24">
        <f>'October 2022'!$I$39</f>
      </c>
      <c r="O13" s="23">
        <f>'October 2022'!$J$39</f>
        <v>0</v>
      </c>
      <c r="P13" t="s" s="24">
        <f>'October 2022'!J43</f>
      </c>
      <c r="Q13" t="s" s="24">
        <f>'October 2022'!K43</f>
      </c>
      <c r="R13" s="25">
        <f>IF(C13="",0,'October 2022'!$G$43)</f>
        <v>0</v>
      </c>
      <c r="S13" s="11"/>
      <c r="T13" s="3"/>
      <c r="U13" s="3"/>
    </row>
    <row r="14" ht="13.55" customHeight="1">
      <c r="A14" t="s" s="17">
        <v>29</v>
      </c>
      <c r="B14" t="s" s="18">
        <f>'November 2022'!$B$39</f>
      </c>
      <c r="C14" t="s" s="18">
        <f>'November 2022'!$C$39</f>
      </c>
      <c r="D14" t="s" s="18">
        <f>'November 2022'!$D$39</f>
      </c>
      <c r="E14" t="s" s="18">
        <f>'November 2022'!L35</f>
      </c>
      <c r="F14" s="19">
        <f>'November 2022'!M35</f>
        <v>0</v>
      </c>
      <c r="G14" s="20">
        <f>'November 2022'!$G$39</f>
        <v>0</v>
      </c>
      <c r="H14" s="19">
        <f>'November 2022'!$G$39</f>
        <v>0</v>
      </c>
      <c r="I14" s="21">
        <f>'November 2022'!$B$43</f>
        <v>0</v>
      </c>
      <c r="J14" s="21">
        <f>'November 2022'!$C$43-M14</f>
        <v>0</v>
      </c>
      <c r="K14" t="s" s="22">
        <f>'November 2022'!$D$43</f>
      </c>
      <c r="L14" t="s" s="22">
        <f>'November 2022'!$E$43</f>
      </c>
      <c r="M14" s="23">
        <f>'November 2022'!$F$43</f>
        <v>0</v>
      </c>
      <c r="N14" t="s" s="24">
        <f>'November 2022'!$I$39</f>
      </c>
      <c r="O14" s="23">
        <f>'November 2022'!$J$39</f>
        <v>0</v>
      </c>
      <c r="P14" t="s" s="24">
        <f>'November 2022'!J43</f>
      </c>
      <c r="Q14" t="s" s="24">
        <f>'November 2022'!K43</f>
      </c>
      <c r="R14" s="25">
        <f>IF(C14="",0,'November 2022'!$G$43)</f>
        <v>0</v>
      </c>
      <c r="S14" s="11"/>
      <c r="T14" s="3"/>
      <c r="U14" s="3"/>
    </row>
    <row r="15" ht="16" customHeight="1">
      <c r="A15" t="s" s="27">
        <v>30</v>
      </c>
      <c r="B15" t="s" s="28">
        <f>'December 2022'!$B$39</f>
      </c>
      <c r="C15" t="s" s="28">
        <f>'December 2022'!$C$39</f>
      </c>
      <c r="D15" t="s" s="28">
        <f>'December 2022'!$D$39</f>
      </c>
      <c r="E15" t="s" s="28">
        <f>'December 2022'!L35</f>
      </c>
      <c r="F15" s="29">
        <f>'December 2022'!M35</f>
        <v>0</v>
      </c>
      <c r="G15" s="30">
        <f>'December 2022'!$G$39</f>
        <v>0</v>
      </c>
      <c r="H15" s="29">
        <f>'December 2022'!$G$39</f>
        <v>0</v>
      </c>
      <c r="I15" s="31">
        <f>'December 2022'!$B$43</f>
        <v>0</v>
      </c>
      <c r="J15" s="31">
        <f>'December 2022'!$C$43-M15</f>
        <v>0</v>
      </c>
      <c r="K15" t="s" s="32">
        <f>'December 2022'!$D$43</f>
      </c>
      <c r="L15" t="s" s="32">
        <f>'December 2022'!$E$43</f>
      </c>
      <c r="M15" s="33">
        <f>'December 2022'!$F$43</f>
        <v>0</v>
      </c>
      <c r="N15" t="s" s="34">
        <f>'December 2022'!$I$39</f>
      </c>
      <c r="O15" s="33">
        <f>'December 2022'!$J$39</f>
        <v>0</v>
      </c>
      <c r="P15" t="s" s="34">
        <f>'December 2022'!J43</f>
      </c>
      <c r="Q15" t="s" s="34">
        <f>'December 2022'!K43</f>
      </c>
      <c r="R15" s="35">
        <f>IF(C15="",0,'December 2022'!$G$43)</f>
        <v>0</v>
      </c>
      <c r="S15" s="11"/>
      <c r="T15" s="3"/>
      <c r="U15" s="3"/>
    </row>
    <row r="16" ht="16" customHeight="1">
      <c r="A16" t="s" s="36">
        <v>31</v>
      </c>
      <c r="B16" s="37"/>
      <c r="C16" s="38"/>
      <c r="D16" s="39"/>
      <c r="E16" t="s" s="40">
        <f>IF(SUM(E4:E15)=0,"",SUM(E4:E15))</f>
      </c>
      <c r="F16" s="41">
        <f>SUM(F4:F15)</f>
        <v>0</v>
      </c>
      <c r="G16" s="42"/>
      <c r="H16" s="41">
        <f>SUM(H4:H15)</f>
        <v>0</v>
      </c>
      <c r="I16" s="43">
        <f>SUM(I4:I15)</f>
        <v>0</v>
      </c>
      <c r="J16" s="43">
        <f>SUM(J4:J15)</f>
        <v>0</v>
      </c>
      <c r="K16" s="43"/>
      <c r="L16" s="43"/>
      <c r="M16" s="44">
        <f>SUM(M4:M15)</f>
        <v>0</v>
      </c>
      <c r="N16" s="45"/>
      <c r="O16" s="45"/>
      <c r="P16" t="s" s="46">
        <f>IF(SUM(P4:P15)=0,"",SUM(P4:P15))</f>
      </c>
      <c r="Q16" t="s" s="47">
        <f>IF(SUM(Q4:Q15)=0,"",SUM(Q4:Q15))</f>
      </c>
      <c r="R16" s="48">
        <f>SUM(R4:R15)</f>
        <v>0</v>
      </c>
      <c r="S16" s="11"/>
      <c r="T16" s="3"/>
      <c r="U16" s="3"/>
    </row>
    <row r="17" ht="14.05" customHeight="1">
      <c r="A17" s="49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3"/>
      <c r="T17" s="3"/>
      <c r="U17" s="3"/>
    </row>
    <row r="18" ht="13.55" customHeight="1">
      <c r="A18" s="51"/>
      <c r="B18" t="s" s="52">
        <v>32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4"/>
      <c r="T18" s="3"/>
      <c r="U18" s="3"/>
    </row>
    <row r="19" ht="48" customHeight="1">
      <c r="A19" s="55"/>
      <c r="B19" t="s" s="56">
        <v>33</v>
      </c>
      <c r="C19" t="s" s="56">
        <v>34</v>
      </c>
      <c r="D19" t="s" s="56">
        <v>4</v>
      </c>
      <c r="E19" t="s" s="56">
        <v>35</v>
      </c>
      <c r="F19" t="s" s="56">
        <v>36</v>
      </c>
      <c r="G19" t="s" s="56">
        <v>37</v>
      </c>
      <c r="H19" t="s" s="56">
        <v>38</v>
      </c>
      <c r="I19" t="s" s="56">
        <v>39</v>
      </c>
      <c r="J19" t="s" s="56">
        <v>40</v>
      </c>
      <c r="K19" t="s" s="56">
        <v>11</v>
      </c>
      <c r="L19" t="s" s="56">
        <v>41</v>
      </c>
      <c r="M19" t="s" s="56">
        <v>42</v>
      </c>
      <c r="N19" t="s" s="56">
        <v>43</v>
      </c>
      <c r="O19" t="s" s="56">
        <v>44</v>
      </c>
      <c r="P19" t="s" s="56">
        <v>45</v>
      </c>
      <c r="Q19" t="s" s="56">
        <v>46</v>
      </c>
      <c r="R19" t="s" s="56">
        <v>47</v>
      </c>
      <c r="S19" s="54"/>
      <c r="T19" s="3"/>
      <c r="U19" s="3"/>
    </row>
    <row r="20" ht="13.55" customHeight="1">
      <c r="A20" t="s" s="57">
        <v>48</v>
      </c>
      <c r="B20" t="s" s="57">
        <f>IF(SUM(B4:B15)&gt;0,SUMIF(B4:B15,"&gt;0",B4:B15)/COUNTIF(B4:B15,"&gt;0"),"")</f>
      </c>
      <c r="C20" t="s" s="57">
        <f>IF(SUM(C4:C15)&gt;0,SUMIF(C4:C15,"&gt;0",C4:C15)/COUNTIF(C4:C15,"&gt;0"),"")</f>
      </c>
      <c r="D20" t="s" s="57">
        <f>IF(SUM(D4:D15)&gt;0,SUMIF(D4:D15,"&gt;0",D4:D15)/COUNTIF(D4:D15,"&gt;0"),"")</f>
      </c>
      <c r="E20" t="s" s="57">
        <f>IF(SUM(E4:E15)&gt;0,SUMIF(E4:E15,"&gt;0",E4:E15)/COUNTIF(E4:E15,"&gt;0"),"")</f>
      </c>
      <c r="F20" t="s" s="57">
        <f>IF(SUM(F4:F15)&gt;0,SUMIF(F4:F15,"&gt;0",F4:F15)/COUNTIF(F4:F15,"&gt;0"),"")</f>
      </c>
      <c r="G20" t="s" s="57">
        <f>IF(B24&gt;0,C24/B24,"")</f>
      </c>
      <c r="H20" t="s" s="57">
        <f>IF(B24&gt;0,D24/B24,"")</f>
      </c>
      <c r="I20" t="s" s="57">
        <f>IF(SUM(I4:I15)&gt;0,SUMIF(I4:I15,"&gt;0",I4:I15)/COUNTIF(I4:I15,"&gt;0"),"")</f>
      </c>
      <c r="J20" t="s" s="57">
        <f>IF(SUM(J4:J15)&gt;0,SUMIF(J4:J15,"&gt;0",J4:J15)/COUNTIF(J4:J15,"&gt;0"),"")</f>
      </c>
      <c r="K20" t="s" s="57">
        <f>IF(SUM(K4:K15)&gt;0,SUMIF(K4:K15,"&gt;0",K4:K15)/COUNTIF(K4:K15,"&gt;0"),"")</f>
      </c>
      <c r="L20" t="s" s="57">
        <f>IF(SUM(L4:L15)&gt;0,SUMIF(L4:L15,"&gt;0",L4:L15)/COUNTIF(L4:L15,"&gt;0"),"")</f>
      </c>
      <c r="M20" t="s" s="57"/>
      <c r="N20" t="s" s="57">
        <f>IF(SUM(N4:N15)=0,"",SUM(N4:N15)/COUNT(N4:N15))</f>
      </c>
      <c r="O20" t="s" s="57"/>
      <c r="P20" t="s" s="57"/>
      <c r="Q20" t="s" s="57"/>
      <c r="R20" t="s" s="57">
        <f>IF(R16=0,"",R16/COUNT(R4:R15))</f>
      </c>
      <c r="S20" s="58"/>
      <c r="T20" s="3"/>
      <c r="U20" s="3"/>
    </row>
    <row r="21" ht="13.55" customHeight="1">
      <c r="A21" s="59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59"/>
      <c r="M21" s="59"/>
      <c r="N21" s="59"/>
      <c r="O21" s="59"/>
      <c r="P21" s="59"/>
      <c r="Q21" s="59"/>
      <c r="R21" s="59"/>
      <c r="S21" s="3"/>
      <c r="T21" s="3"/>
      <c r="U21" s="3"/>
    </row>
    <row r="22" ht="13.55" customHeight="1">
      <c r="A22" s="51"/>
      <c r="B22" t="s" s="52">
        <v>49</v>
      </c>
      <c r="C22" s="53"/>
      <c r="D22" s="53"/>
      <c r="E22" s="53"/>
      <c r="F22" s="53"/>
      <c r="G22" s="53"/>
      <c r="H22" s="53"/>
      <c r="I22" s="53"/>
      <c r="J22" s="53"/>
      <c r="K22" s="53"/>
      <c r="L22" s="61"/>
      <c r="M22" s="3"/>
      <c r="N22" s="3"/>
      <c r="O22" s="3"/>
      <c r="P22" s="3"/>
      <c r="Q22" s="3"/>
      <c r="R22" s="3"/>
      <c r="S22" s="3"/>
      <c r="T22" s="3"/>
      <c r="U22" s="3"/>
    </row>
    <row r="23" ht="32" customHeight="1">
      <c r="A23" s="55"/>
      <c r="B23" t="s" s="56">
        <v>50</v>
      </c>
      <c r="C23" t="s" s="56">
        <v>51</v>
      </c>
      <c r="D23" t="s" s="56">
        <v>6</v>
      </c>
      <c r="E23" t="s" s="56">
        <v>52</v>
      </c>
      <c r="F23" t="s" s="56">
        <v>53</v>
      </c>
      <c r="G23" t="s" s="56">
        <v>13</v>
      </c>
      <c r="H23" t="s" s="56">
        <v>54</v>
      </c>
      <c r="I23" t="s" s="56">
        <v>45</v>
      </c>
      <c r="J23" t="s" s="56">
        <v>46</v>
      </c>
      <c r="K23" t="s" s="56">
        <v>55</v>
      </c>
      <c r="L23" s="54"/>
      <c r="M23" s="3"/>
      <c r="N23" s="62"/>
      <c r="O23" s="62"/>
      <c r="P23" s="62"/>
      <c r="Q23" s="62"/>
      <c r="R23" s="62"/>
      <c r="S23" s="3"/>
      <c r="T23" s="3"/>
      <c r="U23" s="3"/>
    </row>
    <row r="24" ht="13.55" customHeight="1">
      <c r="A24" t="s" s="57">
        <v>48</v>
      </c>
      <c r="B24" s="63">
        <f>SUM('January 2022'!C35:E35,' February 2022'!C35:E35,'March 2022'!C35:E35,'April 2022'!C35:E35,'May 2022'!C35:E35,'June 2022'!C35:E35,'July 2022'!C35:E35,'August 2022'!C35:E35,'September 2022'!C35:E35,'October 2022'!C35:E35,'November 2022'!C35:E35,'December 2022'!C35:E35)</f>
        <v>0</v>
      </c>
      <c r="C24" t="s" s="57">
        <f>E16</f>
      </c>
      <c r="D24" s="64">
        <f>F16</f>
        <v>0</v>
      </c>
      <c r="E24" s="64">
        <f>I16</f>
        <v>0</v>
      </c>
      <c r="F24" s="64">
        <f>J16</f>
        <v>0</v>
      </c>
      <c r="G24" s="64">
        <f>M16</f>
        <v>0</v>
      </c>
      <c r="H24" s="64">
        <f>G24+F24</f>
        <v>0</v>
      </c>
      <c r="I24" t="s" s="57">
        <f>P16</f>
      </c>
      <c r="J24" t="s" s="57">
        <f>Q16</f>
      </c>
      <c r="K24" s="65">
        <f>R16</f>
        <v>0</v>
      </c>
      <c r="L24" s="66"/>
      <c r="M24" s="26"/>
      <c r="N24" s="3"/>
      <c r="O24" s="3"/>
      <c r="P24" s="67"/>
      <c r="Q24" s="3"/>
      <c r="R24" s="3"/>
      <c r="S24" s="3"/>
      <c r="T24" s="3"/>
      <c r="U24" s="3"/>
    </row>
  </sheetData>
  <mergeCells count="6">
    <mergeCell ref="B22:K22"/>
    <mergeCell ref="B2:H2"/>
    <mergeCell ref="A16:B16"/>
    <mergeCell ref="B18:R18"/>
    <mergeCell ref="N2:O2"/>
    <mergeCell ref="P2:Q2"/>
  </mergeCells>
  <conditionalFormatting sqref="U6 K24:M24">
    <cfRule type="cellIs" dxfId="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100" useFirstPageNumber="0" orientation="landscape" pageOrder="downThenOver"/>
  <headerFooter>
    <oddHeader>&amp;C&amp;"Calibri,Regular"&amp;11&amp;K000000Chicken Financial Report
Summary 2021</oddHeader>
    <oddFooter>&amp;L&amp;"Calibri,Regular"&amp;11&amp;K0000002021-chicken-tracker.xlsx&amp;C&amp;"Calibri,Regular"&amp;11&amp;K0000001/16/22&amp;R&amp;"Calibri,Regular"&amp;11&amp;K000000Summary 2021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68" customWidth="1"/>
    <col min="3" max="3" width="10.6719" style="68" customWidth="1"/>
    <col min="4" max="4" width="12.5" style="68" customWidth="1"/>
    <col min="5" max="8" width="8.85156" style="68" customWidth="1"/>
    <col min="9" max="9" width="9.85156" style="68" customWidth="1"/>
    <col min="10" max="10" width="8.85156" style="68" customWidth="1"/>
    <col min="11" max="11" width="27.6719" style="68" customWidth="1"/>
    <col min="12" max="14" width="8.85156" style="68" customWidth="1"/>
    <col min="15" max="15" width="27.6719" style="68" customWidth="1"/>
    <col min="16" max="16" width="8.85156" style="68" customWidth="1"/>
    <col min="17" max="17" width="27.6719" style="68" customWidth="1"/>
    <col min="18" max="18" width="9.17188" style="68" customWidth="1"/>
    <col min="19" max="21" width="8.85156" style="68" customWidth="1"/>
    <col min="22" max="22" width="9.67188" style="68" customWidth="1"/>
    <col min="23" max="23" width="8.85156" style="68" customWidth="1"/>
    <col min="24" max="24" width="27.6719" style="68" customWidth="1"/>
    <col min="25" max="34" width="8.85156" style="68" customWidth="1"/>
    <col min="35" max="16384" width="8.85156" style="6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J41:K41"/>
    <mergeCell ref="B41:G41"/>
    <mergeCell ref="AA2:AH2"/>
    <mergeCell ref="Y1:AH1"/>
    <mergeCell ref="Y2:Y3"/>
    <mergeCell ref="Z2:Z3"/>
    <mergeCell ref="B37:H37"/>
    <mergeCell ref="S1:X1"/>
    <mergeCell ref="X2:X3"/>
    <mergeCell ref="U2:W2"/>
    <mergeCell ref="S2:T2"/>
    <mergeCell ref="A1:A3"/>
    <mergeCell ref="L1:R1"/>
    <mergeCell ref="C2:E2"/>
    <mergeCell ref="I37:J37"/>
    <mergeCell ref="B1:B2"/>
    <mergeCell ref="C1:E1"/>
    <mergeCell ref="L2:M2"/>
    <mergeCell ref="G2:H2"/>
    <mergeCell ref="I2:J2"/>
    <mergeCell ref="K2:K3"/>
    <mergeCell ref="Q2:R2"/>
    <mergeCell ref="G1:K1"/>
    <mergeCell ref="O2:P2"/>
  </mergeCells>
  <conditionalFormatting sqref="B43:C43 F43:G43">
    <cfRule type="cellIs" dxfId="1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&amp;L&amp;"Calibri,Regular"&amp;11&amp;K0000002021-chicken-tracker.xlsx&amp;C&amp;"Calibri,Regular"&amp;11&amp;K0000001/16/22&amp;R&amp;"Calibri,Regular"&amp;11&amp;K000000January 2021 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38" customWidth="1"/>
    <col min="3" max="3" width="10.6719" style="138" customWidth="1"/>
    <col min="4" max="4" width="12.5" style="138" customWidth="1"/>
    <col min="5" max="8" width="8.85156" style="138" customWidth="1"/>
    <col min="9" max="9" width="9.85156" style="138" customWidth="1"/>
    <col min="10" max="10" width="8.85156" style="138" customWidth="1"/>
    <col min="11" max="11" width="27.6719" style="138" customWidth="1"/>
    <col min="12" max="14" width="8.85156" style="138" customWidth="1"/>
    <col min="15" max="15" width="27.6719" style="138" customWidth="1"/>
    <col min="16" max="16" width="8.85156" style="138" customWidth="1"/>
    <col min="17" max="17" width="27.6719" style="138" customWidth="1"/>
    <col min="18" max="18" width="9.17188" style="138" customWidth="1"/>
    <col min="19" max="21" width="8.85156" style="138" customWidth="1"/>
    <col min="22" max="22" width="9.67188" style="138" customWidth="1"/>
    <col min="23" max="23" width="8.85156" style="138" customWidth="1"/>
    <col min="24" max="24" width="27.6719" style="138" customWidth="1"/>
    <col min="25" max="34" width="8.85156" style="138" customWidth="1"/>
    <col min="35" max="16384" width="8.85156" style="13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39"/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39"/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2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 February 2021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0" customWidth="1"/>
    <col min="3" max="3" width="10.6719" style="140" customWidth="1"/>
    <col min="4" max="4" width="12.5" style="140" customWidth="1"/>
    <col min="5" max="8" width="8.85156" style="140" customWidth="1"/>
    <col min="9" max="9" width="9.85156" style="140" customWidth="1"/>
    <col min="10" max="10" width="8.85156" style="140" customWidth="1"/>
    <col min="11" max="11" width="27.6719" style="140" customWidth="1"/>
    <col min="12" max="14" width="8.85156" style="140" customWidth="1"/>
    <col min="15" max="15" width="27.6719" style="140" customWidth="1"/>
    <col min="16" max="16" width="8.85156" style="140" customWidth="1"/>
    <col min="17" max="17" width="27.6719" style="140" customWidth="1"/>
    <col min="18" max="18" width="9.17188" style="140" customWidth="1"/>
    <col min="19" max="21" width="8.85156" style="140" customWidth="1"/>
    <col min="22" max="22" width="9.67188" style="140" customWidth="1"/>
    <col min="23" max="23" width="8.85156" style="140" customWidth="1"/>
    <col min="24" max="24" width="27.6719" style="140" customWidth="1"/>
    <col min="25" max="34" width="8.85156" style="140" customWidth="1"/>
    <col min="35" max="16384" width="8.85156" style="140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3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3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&amp;L&amp;"Calibri,Regular"&amp;11&amp;K0000002021-chicken-tracker.xlsx&amp;C&amp;"Calibri,Regular"&amp;11&amp;K0000001/16/22&amp;R&amp;"Calibri,Regular"&amp;11&amp;K000000March 2021 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H44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1" customWidth="1"/>
    <col min="3" max="3" width="10.6719" style="141" customWidth="1"/>
    <col min="4" max="4" width="12.5" style="141" customWidth="1"/>
    <col min="5" max="8" width="8.85156" style="141" customWidth="1"/>
    <col min="9" max="9" width="9.85156" style="141" customWidth="1"/>
    <col min="10" max="10" width="8.85156" style="141" customWidth="1"/>
    <col min="11" max="11" width="27.6719" style="141" customWidth="1"/>
    <col min="12" max="14" width="8.85156" style="141" customWidth="1"/>
    <col min="15" max="15" width="27.6719" style="141" customWidth="1"/>
    <col min="16" max="16" width="8.85156" style="141" customWidth="1"/>
    <col min="17" max="17" width="27.6719" style="141" customWidth="1"/>
    <col min="18" max="18" width="9.17188" style="141" customWidth="1"/>
    <col min="19" max="21" width="8.85156" style="141" customWidth="1"/>
    <col min="22" max="22" width="9.67188" style="141" customWidth="1"/>
    <col min="23" max="23" width="8.85156" style="141" customWidth="1"/>
    <col min="24" max="24" width="27.6719" style="141" customWidth="1"/>
    <col min="25" max="34" width="8.85156" style="141" customWidth="1"/>
    <col min="35" max="16384" width="8.85156" style="141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142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67">
        <f>M35+N35</f>
        <v>0</v>
      </c>
      <c r="N37" s="3"/>
      <c r="O37" s="67">
        <f>M37+T35</f>
        <v>0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5" customHeight="1">
      <c r="A44" s="3"/>
      <c r="B44" s="59"/>
      <c r="C44" s="59"/>
      <c r="D44" s="59"/>
      <c r="E44" s="59"/>
      <c r="F44" s="59"/>
      <c r="G44" t="s" s="143">
        <v>100</v>
      </c>
      <c r="H44" s="3"/>
      <c r="I44" s="3"/>
      <c r="J44" s="59"/>
      <c r="K44" s="5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P21 B43:G43">
    <cfRule type="cellIs" dxfId="4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&amp;L&amp;"Calibri,Regular"&amp;11&amp;K0000002021-chicken-tracker.xlsx&amp;C&amp;"Calibri,Regular"&amp;11&amp;K0000001/16/22&amp;R&amp;"Calibri,Regular"&amp;11&amp;K000000April 2021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4" customWidth="1"/>
    <col min="3" max="3" width="10.6719" style="144" customWidth="1"/>
    <col min="4" max="4" width="12.5" style="144" customWidth="1"/>
    <col min="5" max="8" width="8.85156" style="144" customWidth="1"/>
    <col min="9" max="9" width="9.85156" style="144" customWidth="1"/>
    <col min="10" max="10" width="8.85156" style="144" customWidth="1"/>
    <col min="11" max="11" width="27.6719" style="144" customWidth="1"/>
    <col min="12" max="14" width="8.85156" style="144" customWidth="1"/>
    <col min="15" max="15" width="27.6719" style="144" customWidth="1"/>
    <col min="16" max="16" width="8.85156" style="144" customWidth="1"/>
    <col min="17" max="17" width="27.6719" style="144" customWidth="1"/>
    <col min="18" max="18" width="9.17188" style="144" customWidth="1"/>
    <col min="19" max="21" width="8.85156" style="144" customWidth="1"/>
    <col min="22" max="22" width="9.67188" style="144" customWidth="1"/>
    <col min="23" max="23" width="8.85156" style="144" customWidth="1"/>
    <col min="24" max="24" width="27.6719" style="144" customWidth="1"/>
    <col min="25" max="34" width="8.85156" style="144" customWidth="1"/>
    <col min="35" max="16384" width="8.85156" style="144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5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&amp;L&amp;"Calibri,Regular"&amp;11&amp;K0000002021-chicken-tracker.xlsx&amp;C&amp;"Calibri,Regular"&amp;11&amp;K0000001/16/22&amp;R&amp;"Calibri,Regular"&amp;11&amp;K000000May 2021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5" customWidth="1"/>
    <col min="3" max="3" width="10.6719" style="145" customWidth="1"/>
    <col min="4" max="4" width="12.5" style="145" customWidth="1"/>
    <col min="5" max="8" width="8.85156" style="145" customWidth="1"/>
    <col min="9" max="9" width="9.85156" style="145" customWidth="1"/>
    <col min="10" max="10" width="8.85156" style="145" customWidth="1"/>
    <col min="11" max="11" width="27.6719" style="145" customWidth="1"/>
    <col min="12" max="14" width="8.85156" style="145" customWidth="1"/>
    <col min="15" max="15" width="27.6719" style="145" customWidth="1"/>
    <col min="16" max="16" width="8.85156" style="145" customWidth="1"/>
    <col min="17" max="17" width="27.6719" style="145" customWidth="1"/>
    <col min="18" max="18" width="9.17188" style="145" customWidth="1"/>
    <col min="19" max="21" width="8.85156" style="145" customWidth="1"/>
    <col min="22" max="22" width="9.67188" style="145" customWidth="1"/>
    <col min="23" max="23" width="8.85156" style="145" customWidth="1"/>
    <col min="24" max="24" width="27.6719" style="145" customWidth="1"/>
    <col min="25" max="34" width="8.85156" style="145" customWidth="1"/>
    <col min="35" max="16384" width="8.85156" style="145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6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&amp;L&amp;"Calibri,Regular"&amp;11&amp;K0000002021-chicken-tracker.xlsx&amp;C&amp;"Calibri,Regular"&amp;11&amp;K0000001/16/22&amp;R&amp;"Calibri,Regular"&amp;11&amp;K000000June 2021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AH44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6" customWidth="1"/>
    <col min="3" max="3" width="10.6719" style="146" customWidth="1"/>
    <col min="4" max="4" width="12.5" style="146" customWidth="1"/>
    <col min="5" max="7" width="8.85156" style="146" customWidth="1"/>
    <col min="8" max="9" width="9.85156" style="146" customWidth="1"/>
    <col min="10" max="10" width="8.85156" style="146" customWidth="1"/>
    <col min="11" max="11" width="27.6719" style="146" customWidth="1"/>
    <col min="12" max="14" width="8.85156" style="146" customWidth="1"/>
    <col min="15" max="15" width="27.6719" style="146" customWidth="1"/>
    <col min="16" max="16" width="8.85156" style="146" customWidth="1"/>
    <col min="17" max="17" width="27.6719" style="146" customWidth="1"/>
    <col min="18" max="18" width="9.17188" style="146" customWidth="1"/>
    <col min="19" max="21" width="8.85156" style="146" customWidth="1"/>
    <col min="22" max="22" width="9.67188" style="146" customWidth="1"/>
    <col min="23" max="23" width="8.85156" style="146" customWidth="1"/>
    <col min="24" max="24" width="27.6719" style="146" customWidth="1"/>
    <col min="25" max="34" width="8.85156" style="146" customWidth="1"/>
    <col min="35" max="16384" width="8.85156" style="146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t="s" s="120">
        <f>IF(SUM(H4:H34)&gt;0,SUM(H4:H34),"")</f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5" customHeight="1">
      <c r="A44" s="3"/>
      <c r="B44" s="59"/>
      <c r="C44" s="59"/>
      <c r="D44" s="59"/>
      <c r="E44" s="59"/>
      <c r="F44" s="59"/>
      <c r="G44" t="s" s="143">
        <v>101</v>
      </c>
      <c r="H44" s="3"/>
      <c r="I44" s="3"/>
      <c r="J44" s="59"/>
      <c r="K44" s="5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7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&amp;L&amp;"Calibri,Regular"&amp;11&amp;K0000002021-chicken-tracker.xlsx&amp;C&amp;"Calibri,Regular"&amp;11&amp;K0000001/16/22&amp;R&amp;"Calibri,Regular"&amp;11&amp;K000000July 2021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7" customWidth="1"/>
    <col min="3" max="3" width="10.6719" style="147" customWidth="1"/>
    <col min="4" max="4" width="12.5" style="147" customWidth="1"/>
    <col min="5" max="8" width="8.85156" style="147" customWidth="1"/>
    <col min="9" max="9" width="9.85156" style="147" customWidth="1"/>
    <col min="10" max="10" width="8.85156" style="147" customWidth="1"/>
    <col min="11" max="11" width="27.6719" style="147" customWidth="1"/>
    <col min="12" max="14" width="8.85156" style="147" customWidth="1"/>
    <col min="15" max="15" width="27.6719" style="147" customWidth="1"/>
    <col min="16" max="16" width="8.85156" style="147" customWidth="1"/>
    <col min="17" max="17" width="27.6719" style="147" customWidth="1"/>
    <col min="18" max="18" width="9.17188" style="147" customWidth="1"/>
    <col min="19" max="21" width="8.85156" style="147" customWidth="1"/>
    <col min="22" max="22" width="9.67188" style="147" customWidth="1"/>
    <col min="23" max="23" width="8.85156" style="147" customWidth="1"/>
    <col min="24" max="24" width="27.6719" style="147" customWidth="1"/>
    <col min="25" max="34" width="8.85156" style="147" customWidth="1"/>
    <col min="35" max="16384" width="8.85156" style="147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8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&amp;L&amp;"Calibri,Regular"&amp;11&amp;K0000002021-chicken-tracker.xlsx&amp;C&amp;"Calibri,Regular"&amp;11&amp;K0000001/16/22&amp;R&amp;"Calibri,Regular"&amp;11&amp;K000000August 2021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8" customWidth="1"/>
    <col min="3" max="3" width="10.6719" style="148" customWidth="1"/>
    <col min="4" max="4" width="12.5" style="148" customWidth="1"/>
    <col min="5" max="8" width="8.85156" style="148" customWidth="1"/>
    <col min="9" max="9" width="9.85156" style="148" customWidth="1"/>
    <col min="10" max="10" width="8.85156" style="148" customWidth="1"/>
    <col min="11" max="11" width="27.6719" style="148" customWidth="1"/>
    <col min="12" max="14" width="8.85156" style="148" customWidth="1"/>
    <col min="15" max="15" width="27.6719" style="148" customWidth="1"/>
    <col min="16" max="16" width="8.85156" style="148" customWidth="1"/>
    <col min="17" max="17" width="27.6719" style="148" customWidth="1"/>
    <col min="18" max="18" width="9.17188" style="148" customWidth="1"/>
    <col min="19" max="21" width="8.85156" style="148" customWidth="1"/>
    <col min="22" max="22" width="9.67188" style="148" customWidth="1"/>
    <col min="23" max="23" width="8.85156" style="148" customWidth="1"/>
    <col min="24" max="24" width="27.6719" style="148" customWidth="1"/>
    <col min="25" max="34" width="8.85156" style="148" customWidth="1"/>
    <col min="35" max="16384" width="8.85156" style="148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9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&amp;L&amp;"Calibri,Regular"&amp;11&amp;K0000002021-chicken-tracker.xlsx&amp;C&amp;"Calibri,Regular"&amp;11&amp;K0000001/16/22&amp;R&amp;"Calibri,Regular"&amp;11&amp;K000000September 2021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49" customWidth="1"/>
    <col min="3" max="3" width="10.6719" style="149" customWidth="1"/>
    <col min="4" max="4" width="12.5" style="149" customWidth="1"/>
    <col min="5" max="8" width="8.85156" style="149" customWidth="1"/>
    <col min="9" max="9" width="9.85156" style="149" customWidth="1"/>
    <col min="10" max="10" width="8.85156" style="149" customWidth="1"/>
    <col min="11" max="11" width="27.6719" style="149" customWidth="1"/>
    <col min="12" max="14" width="8.85156" style="149" customWidth="1"/>
    <col min="15" max="15" width="27.6719" style="149" customWidth="1"/>
    <col min="16" max="16" width="8.85156" style="149" customWidth="1"/>
    <col min="17" max="17" width="27.6719" style="149" customWidth="1"/>
    <col min="18" max="18" width="9.17188" style="149" customWidth="1"/>
    <col min="19" max="21" width="8.85156" style="149" customWidth="1"/>
    <col min="22" max="22" width="9.67188" style="149" customWidth="1"/>
    <col min="23" max="23" width="8.85156" style="149" customWidth="1"/>
    <col min="24" max="24" width="27.6719" style="149" customWidth="1"/>
    <col min="25" max="34" width="8.85156" style="149" customWidth="1"/>
    <col min="35" max="16384" width="8.85156" style="149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&amp;L&amp;"Calibri,Regular"&amp;11&amp;K0000002021-chicken-tracker.xlsx&amp;C&amp;"Calibri,Regular"&amp;11&amp;K0000001/16/22&amp;R&amp;"Calibri,Regular"&amp;11&amp;K000000October 2021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50" customWidth="1"/>
    <col min="3" max="3" width="10.6719" style="150" customWidth="1"/>
    <col min="4" max="4" width="12.5" style="150" customWidth="1"/>
    <col min="5" max="5" width="8.85156" style="150" customWidth="1"/>
    <col min="6" max="6" width="9.17188" style="150" customWidth="1"/>
    <col min="7" max="8" width="8.85156" style="150" customWidth="1"/>
    <col min="9" max="9" width="9.85156" style="150" customWidth="1"/>
    <col min="10" max="10" width="8.85156" style="150" customWidth="1"/>
    <col min="11" max="11" width="27.6719" style="150" customWidth="1"/>
    <col min="12" max="14" width="8.85156" style="150" customWidth="1"/>
    <col min="15" max="15" width="27.6719" style="150" customWidth="1"/>
    <col min="16" max="16" width="8.85156" style="150" customWidth="1"/>
    <col min="17" max="17" width="27.6719" style="150" customWidth="1"/>
    <col min="18" max="18" width="9.17188" style="150" customWidth="1"/>
    <col min="19" max="21" width="8.85156" style="150" customWidth="1"/>
    <col min="22" max="22" width="9.67188" style="150" customWidth="1"/>
    <col min="23" max="23" width="8.85156" style="150" customWidth="1"/>
    <col min="24" max="24" width="27.6719" style="150" customWidth="1"/>
    <col min="25" max="34" width="8.85156" style="150" customWidth="1"/>
    <col min="35" max="16384" width="8.85156" style="150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39"/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IF(SUM(C35:E35)&gt;0,SUM(C35:E35)/COUNT(A4:A34),"")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1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&amp;L&amp;"Calibri,Regular"&amp;11&amp;K0000002021-chicken-tracker.xlsx&amp;C&amp;"Calibri,Regular"&amp;11&amp;K0000001/16/22&amp;R&amp;"Calibri,Regular"&amp;11&amp;K000000November 2021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AH43"/>
  <sheetViews>
    <sheetView workbookViewId="0" showGridLines="0" defaultGridColor="1"/>
  </sheetViews>
  <sheetFormatPr defaultColWidth="8.83333" defaultRowHeight="15" customHeight="1" outlineLevelRow="0" outlineLevelCol="0"/>
  <cols>
    <col min="1" max="2" width="8.85156" style="151" customWidth="1"/>
    <col min="3" max="3" width="10.6719" style="151" customWidth="1"/>
    <col min="4" max="4" width="12.5" style="151" customWidth="1"/>
    <col min="5" max="8" width="8.85156" style="151" customWidth="1"/>
    <col min="9" max="9" width="9.85156" style="151" customWidth="1"/>
    <col min="10" max="10" width="8.85156" style="151" customWidth="1"/>
    <col min="11" max="11" width="27.6719" style="151" customWidth="1"/>
    <col min="12" max="14" width="8.85156" style="151" customWidth="1"/>
    <col min="15" max="15" width="27.6719" style="151" customWidth="1"/>
    <col min="16" max="16" width="8.85156" style="151" customWidth="1"/>
    <col min="17" max="17" width="27.6719" style="151" customWidth="1"/>
    <col min="18" max="18" width="9.17188" style="151" customWidth="1"/>
    <col min="19" max="21" width="8.85156" style="151" customWidth="1"/>
    <col min="22" max="22" width="9.67188" style="151" customWidth="1"/>
    <col min="23" max="23" width="8.85156" style="151" customWidth="1"/>
    <col min="24" max="24" width="27.6719" style="151" customWidth="1"/>
    <col min="25" max="34" width="8.85156" style="151" customWidth="1"/>
    <col min="35" max="16384" width="8.85156" style="151" customWidth="1"/>
  </cols>
  <sheetData>
    <row r="1" ht="13.55" customHeight="1">
      <c r="A1" t="s" s="69">
        <v>56</v>
      </c>
      <c r="B1" t="s" s="70">
        <v>57</v>
      </c>
      <c r="C1" t="s" s="71">
        <v>58</v>
      </c>
      <c r="D1" s="72"/>
      <c r="E1" s="73"/>
      <c r="F1" s="74"/>
      <c r="G1" t="s" s="75">
        <v>52</v>
      </c>
      <c r="H1" s="76"/>
      <c r="I1" s="76"/>
      <c r="J1" s="76"/>
      <c r="K1" s="77"/>
      <c r="L1" t="s" s="78">
        <v>59</v>
      </c>
      <c r="M1" s="79"/>
      <c r="N1" s="79"/>
      <c r="O1" s="79"/>
      <c r="P1" s="79"/>
      <c r="Q1" s="79"/>
      <c r="R1" s="80"/>
      <c r="S1" t="s" s="81">
        <v>13</v>
      </c>
      <c r="T1" s="82"/>
      <c r="U1" s="82"/>
      <c r="V1" s="82"/>
      <c r="W1" s="82"/>
      <c r="X1" s="83"/>
      <c r="Y1" t="s" s="84">
        <v>1</v>
      </c>
      <c r="Z1" s="85"/>
      <c r="AA1" s="85"/>
      <c r="AB1" s="85"/>
      <c r="AC1" s="85"/>
      <c r="AD1" s="85"/>
      <c r="AE1" s="85"/>
      <c r="AF1" s="85"/>
      <c r="AG1" s="85"/>
      <c r="AH1" s="85"/>
    </row>
    <row r="2" ht="15" customHeight="1">
      <c r="A2" s="86"/>
      <c r="B2" s="87"/>
      <c r="C2" t="s" s="88">
        <v>50</v>
      </c>
      <c r="D2" s="89"/>
      <c r="E2" s="90"/>
      <c r="F2" s="91"/>
      <c r="G2" t="s" s="92">
        <v>60</v>
      </c>
      <c r="H2" s="93"/>
      <c r="I2" t="s" s="92">
        <v>61</v>
      </c>
      <c r="J2" s="93"/>
      <c r="K2" t="s" s="94">
        <v>62</v>
      </c>
      <c r="L2" t="s" s="14">
        <v>63</v>
      </c>
      <c r="M2" s="95"/>
      <c r="N2" t="s" s="14">
        <v>64</v>
      </c>
      <c r="O2" t="s" s="96">
        <v>65</v>
      </c>
      <c r="P2" s="97"/>
      <c r="Q2" t="s" s="96">
        <v>66</v>
      </c>
      <c r="R2" s="97"/>
      <c r="S2" t="s" s="98">
        <v>67</v>
      </c>
      <c r="T2" s="99"/>
      <c r="U2" t="s" s="98">
        <v>68</v>
      </c>
      <c r="V2" s="99"/>
      <c r="W2" s="99"/>
      <c r="X2" t="s" s="100">
        <v>69</v>
      </c>
      <c r="Y2" t="s" s="101">
        <v>70</v>
      </c>
      <c r="Z2" t="s" s="101">
        <v>71</v>
      </c>
      <c r="AA2" t="s" s="84">
        <v>17</v>
      </c>
      <c r="AB2" s="85"/>
      <c r="AC2" s="85"/>
      <c r="AD2" s="85"/>
      <c r="AE2" s="85"/>
      <c r="AF2" s="85"/>
      <c r="AG2" s="85"/>
      <c r="AH2" s="85"/>
    </row>
    <row r="3" ht="16" customHeight="1">
      <c r="A3" s="102"/>
      <c r="B3" t="s" s="13">
        <v>72</v>
      </c>
      <c r="C3" t="s" s="13">
        <v>73</v>
      </c>
      <c r="D3" t="s" s="13">
        <v>74</v>
      </c>
      <c r="E3" t="s" s="13">
        <v>75</v>
      </c>
      <c r="F3" t="s" s="13">
        <v>76</v>
      </c>
      <c r="G3" t="s" s="92">
        <v>77</v>
      </c>
      <c r="H3" t="s" s="92">
        <v>78</v>
      </c>
      <c r="I3" t="s" s="92">
        <v>72</v>
      </c>
      <c r="J3" t="s" s="92">
        <v>78</v>
      </c>
      <c r="K3" s="103"/>
      <c r="L3" t="s" s="104">
        <v>79</v>
      </c>
      <c r="M3" t="s" s="104">
        <v>78</v>
      </c>
      <c r="N3" t="s" s="104">
        <v>78</v>
      </c>
      <c r="O3" t="s" s="104">
        <v>80</v>
      </c>
      <c r="P3" t="s" s="104">
        <v>78</v>
      </c>
      <c r="Q3" t="s" s="104">
        <v>80</v>
      </c>
      <c r="R3" t="s" s="104">
        <v>78</v>
      </c>
      <c r="S3" t="s" s="98">
        <v>72</v>
      </c>
      <c r="T3" t="s" s="98">
        <v>78</v>
      </c>
      <c r="U3" t="s" s="15">
        <v>72</v>
      </c>
      <c r="V3" t="s" s="98">
        <v>78</v>
      </c>
      <c r="W3" t="s" s="98">
        <v>81</v>
      </c>
      <c r="X3" s="105"/>
      <c r="Y3" s="106"/>
      <c r="Z3" s="106"/>
      <c r="AA3" t="s" s="107">
        <v>82</v>
      </c>
      <c r="AB3" t="s" s="107">
        <v>83</v>
      </c>
      <c r="AC3" t="s" s="107">
        <v>84</v>
      </c>
      <c r="AD3" t="s" s="107">
        <v>85</v>
      </c>
      <c r="AE3" t="s" s="107">
        <v>86</v>
      </c>
      <c r="AF3" t="s" s="107">
        <v>87</v>
      </c>
      <c r="AG3" t="s" s="107">
        <v>88</v>
      </c>
      <c r="AH3" t="s" s="107">
        <v>89</v>
      </c>
    </row>
    <row r="4" ht="13.55" customHeight="1">
      <c r="A4" s="108">
        <v>1</v>
      </c>
      <c r="B4" s="109"/>
      <c r="C4" s="109"/>
      <c r="D4" s="109"/>
      <c r="E4" s="109"/>
      <c r="F4" s="109"/>
      <c r="G4" s="110"/>
      <c r="H4" s="111"/>
      <c r="I4" s="110"/>
      <c r="J4" s="111"/>
      <c r="K4" s="112"/>
      <c r="L4" s="113"/>
      <c r="M4" s="21"/>
      <c r="N4" s="21"/>
      <c r="O4" s="114"/>
      <c r="P4" s="21"/>
      <c r="Q4" s="114"/>
      <c r="R4" s="21"/>
      <c r="S4" s="115"/>
      <c r="T4" s="23"/>
      <c r="U4" s="115"/>
      <c r="V4" s="23"/>
      <c r="W4" s="115"/>
      <c r="X4" s="116"/>
      <c r="Y4" s="117"/>
      <c r="Z4" s="117"/>
      <c r="AA4" s="117"/>
      <c r="AB4" s="117"/>
      <c r="AC4" s="117"/>
      <c r="AD4" s="117"/>
      <c r="AE4" s="117"/>
      <c r="AF4" s="117"/>
      <c r="AG4" s="117"/>
      <c r="AH4" s="117"/>
    </row>
    <row r="5" ht="13.55" customHeight="1">
      <c r="A5" s="108">
        <v>2</v>
      </c>
      <c r="B5" s="109"/>
      <c r="C5" s="109"/>
      <c r="D5" s="109"/>
      <c r="E5" s="109"/>
      <c r="F5" s="109"/>
      <c r="G5" s="110"/>
      <c r="H5" s="111"/>
      <c r="I5" s="110"/>
      <c r="J5" s="111"/>
      <c r="K5" s="112"/>
      <c r="L5" s="113"/>
      <c r="M5" s="21"/>
      <c r="N5" s="21"/>
      <c r="O5" s="114"/>
      <c r="P5" s="21"/>
      <c r="Q5" s="114"/>
      <c r="R5" s="21"/>
      <c r="S5" s="115"/>
      <c r="T5" s="23"/>
      <c r="U5" s="115"/>
      <c r="V5" s="23"/>
      <c r="W5" s="115"/>
      <c r="X5" s="116"/>
      <c r="Y5" s="117"/>
      <c r="Z5" s="117"/>
      <c r="AA5" s="117"/>
      <c r="AB5" s="117"/>
      <c r="AC5" s="117"/>
      <c r="AD5" s="117"/>
      <c r="AE5" s="117"/>
      <c r="AF5" s="117"/>
      <c r="AG5" s="117"/>
      <c r="AH5" s="117"/>
    </row>
    <row r="6" ht="13.55" customHeight="1">
      <c r="A6" s="108">
        <v>3</v>
      </c>
      <c r="B6" s="109"/>
      <c r="C6" s="109"/>
      <c r="D6" s="109"/>
      <c r="E6" s="109"/>
      <c r="F6" s="109"/>
      <c r="G6" s="110"/>
      <c r="H6" s="111"/>
      <c r="I6" s="110"/>
      <c r="J6" s="111"/>
      <c r="K6" s="112"/>
      <c r="L6" s="113"/>
      <c r="M6" s="21"/>
      <c r="N6" s="21"/>
      <c r="O6" s="114"/>
      <c r="P6" s="21"/>
      <c r="Q6" s="114"/>
      <c r="R6" s="21"/>
      <c r="S6" s="115"/>
      <c r="T6" s="23"/>
      <c r="U6" s="115"/>
      <c r="V6" s="23"/>
      <c r="W6" s="115"/>
      <c r="X6" s="116"/>
      <c r="Y6" s="117"/>
      <c r="Z6" s="117"/>
      <c r="AA6" s="117"/>
      <c r="AB6" s="117"/>
      <c r="AC6" s="117"/>
      <c r="AD6" s="117"/>
      <c r="AE6" s="117"/>
      <c r="AF6" s="117"/>
      <c r="AG6" s="117"/>
      <c r="AH6" s="117"/>
    </row>
    <row r="7" ht="13.55" customHeight="1">
      <c r="A7" s="108">
        <v>4</v>
      </c>
      <c r="B7" s="109"/>
      <c r="C7" s="109"/>
      <c r="D7" s="109"/>
      <c r="E7" s="109"/>
      <c r="F7" s="109"/>
      <c r="G7" s="110"/>
      <c r="H7" s="111"/>
      <c r="I7" s="110"/>
      <c r="J7" s="111"/>
      <c r="K7" s="112"/>
      <c r="L7" s="113"/>
      <c r="M7" s="21"/>
      <c r="N7" s="21"/>
      <c r="O7" s="114"/>
      <c r="P7" s="21"/>
      <c r="Q7" s="114"/>
      <c r="R7" s="21"/>
      <c r="S7" s="115"/>
      <c r="T7" s="23"/>
      <c r="U7" s="115"/>
      <c r="V7" s="23"/>
      <c r="W7" s="115"/>
      <c r="X7" s="116"/>
      <c r="Y7" s="117"/>
      <c r="Z7" s="117"/>
      <c r="AA7" s="117"/>
      <c r="AB7" s="117"/>
      <c r="AC7" s="117"/>
      <c r="AD7" s="117"/>
      <c r="AE7" s="117"/>
      <c r="AF7" s="117"/>
      <c r="AG7" s="117"/>
      <c r="AH7" s="117"/>
    </row>
    <row r="8" ht="13.55" customHeight="1">
      <c r="A8" s="108">
        <v>5</v>
      </c>
      <c r="B8" s="109"/>
      <c r="C8" s="109"/>
      <c r="D8" s="109"/>
      <c r="E8" s="109"/>
      <c r="F8" s="109"/>
      <c r="G8" s="110"/>
      <c r="H8" s="111"/>
      <c r="I8" s="110"/>
      <c r="J8" s="111"/>
      <c r="K8" s="112"/>
      <c r="L8" s="113"/>
      <c r="M8" s="21"/>
      <c r="N8" s="21"/>
      <c r="O8" s="114"/>
      <c r="P8" s="21"/>
      <c r="Q8" s="114"/>
      <c r="R8" s="21"/>
      <c r="S8" s="115"/>
      <c r="T8" s="23"/>
      <c r="U8" s="115"/>
      <c r="V8" s="23"/>
      <c r="W8" s="115"/>
      <c r="X8" s="116"/>
      <c r="Y8" s="117"/>
      <c r="Z8" s="117"/>
      <c r="AA8" s="117"/>
      <c r="AB8" s="117"/>
      <c r="AC8" s="117"/>
      <c r="AD8" s="117"/>
      <c r="AE8" s="117"/>
      <c r="AF8" s="117"/>
      <c r="AG8" s="117"/>
      <c r="AH8" s="117"/>
    </row>
    <row r="9" ht="13.55" customHeight="1">
      <c r="A9" s="108">
        <v>6</v>
      </c>
      <c r="B9" s="109"/>
      <c r="C9" s="109"/>
      <c r="D9" s="109"/>
      <c r="E9" s="109"/>
      <c r="F9" s="109"/>
      <c r="G9" s="110"/>
      <c r="H9" s="111"/>
      <c r="I9" s="110"/>
      <c r="J9" s="111"/>
      <c r="K9" s="112"/>
      <c r="L9" s="113"/>
      <c r="M9" s="21"/>
      <c r="N9" s="21"/>
      <c r="O9" s="114"/>
      <c r="P9" s="21"/>
      <c r="Q9" s="114"/>
      <c r="R9" s="21"/>
      <c r="S9" s="115"/>
      <c r="T9" s="23"/>
      <c r="U9" s="115"/>
      <c r="V9" s="23"/>
      <c r="W9" s="115"/>
      <c r="X9" s="116"/>
      <c r="Y9" s="117"/>
      <c r="Z9" s="117"/>
      <c r="AA9" s="117"/>
      <c r="AB9" s="117"/>
      <c r="AC9" s="117"/>
      <c r="AD9" s="117"/>
      <c r="AE9" s="117"/>
      <c r="AF9" s="117"/>
      <c r="AG9" s="117"/>
      <c r="AH9" s="117"/>
    </row>
    <row r="10" ht="13.55" customHeight="1">
      <c r="A10" s="108">
        <v>7</v>
      </c>
      <c r="B10" s="109"/>
      <c r="C10" s="109"/>
      <c r="D10" s="109"/>
      <c r="E10" s="109"/>
      <c r="F10" s="109"/>
      <c r="G10" s="110"/>
      <c r="H10" s="111"/>
      <c r="I10" s="110"/>
      <c r="J10" s="111"/>
      <c r="K10" s="112"/>
      <c r="L10" s="113"/>
      <c r="M10" s="21"/>
      <c r="N10" s="21"/>
      <c r="O10" s="114"/>
      <c r="P10" s="21"/>
      <c r="Q10" s="114"/>
      <c r="R10" s="21"/>
      <c r="S10" s="115"/>
      <c r="T10" s="23"/>
      <c r="U10" s="115"/>
      <c r="V10" s="23"/>
      <c r="W10" s="115"/>
      <c r="X10" s="116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</row>
    <row r="11" ht="13.55" customHeight="1">
      <c r="A11" s="108">
        <v>8</v>
      </c>
      <c r="B11" s="109"/>
      <c r="C11" s="109"/>
      <c r="D11" s="109"/>
      <c r="E11" s="109"/>
      <c r="F11" s="109"/>
      <c r="G11" s="110"/>
      <c r="H11" s="111"/>
      <c r="I11" s="110"/>
      <c r="J11" s="111"/>
      <c r="K11" s="112"/>
      <c r="L11" s="113"/>
      <c r="M11" s="21"/>
      <c r="N11" s="21"/>
      <c r="O11" s="114"/>
      <c r="P11" s="21"/>
      <c r="Q11" s="114"/>
      <c r="R11" s="21"/>
      <c r="S11" s="115"/>
      <c r="T11" s="23"/>
      <c r="U11" s="115"/>
      <c r="V11" s="23"/>
      <c r="W11" s="115"/>
      <c r="X11" s="116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</row>
    <row r="12" ht="13.55" customHeight="1">
      <c r="A12" s="108">
        <v>9</v>
      </c>
      <c r="B12" s="109"/>
      <c r="C12" s="109"/>
      <c r="D12" s="109"/>
      <c r="E12" s="109"/>
      <c r="F12" s="109"/>
      <c r="G12" s="110"/>
      <c r="H12" s="111"/>
      <c r="I12" s="110"/>
      <c r="J12" s="111"/>
      <c r="K12" s="112"/>
      <c r="L12" s="113"/>
      <c r="M12" s="21"/>
      <c r="N12" s="21"/>
      <c r="O12" s="114"/>
      <c r="P12" s="21"/>
      <c r="Q12" s="114"/>
      <c r="R12" s="21"/>
      <c r="S12" s="115"/>
      <c r="T12" s="23"/>
      <c r="U12" s="115"/>
      <c r="V12" s="23"/>
      <c r="W12" s="115"/>
      <c r="X12" s="116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</row>
    <row r="13" ht="13.55" customHeight="1">
      <c r="A13" s="108">
        <v>10</v>
      </c>
      <c r="B13" s="109"/>
      <c r="C13" s="109"/>
      <c r="D13" s="109"/>
      <c r="E13" s="109"/>
      <c r="F13" s="109"/>
      <c r="G13" s="110"/>
      <c r="H13" s="111"/>
      <c r="I13" s="110"/>
      <c r="J13" s="111"/>
      <c r="K13" s="112"/>
      <c r="L13" s="113"/>
      <c r="M13" s="21"/>
      <c r="N13" s="21"/>
      <c r="O13" s="114"/>
      <c r="P13" s="21"/>
      <c r="Q13" s="114"/>
      <c r="R13" s="21"/>
      <c r="S13" s="115"/>
      <c r="T13" s="23"/>
      <c r="U13" s="115"/>
      <c r="V13" s="23"/>
      <c r="W13" s="115"/>
      <c r="X13" s="116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</row>
    <row r="14" ht="13.55" customHeight="1">
      <c r="A14" s="108">
        <v>11</v>
      </c>
      <c r="B14" s="109"/>
      <c r="C14" s="109"/>
      <c r="D14" s="109"/>
      <c r="E14" s="109"/>
      <c r="F14" s="109"/>
      <c r="G14" s="110"/>
      <c r="H14" s="111"/>
      <c r="I14" s="110"/>
      <c r="J14" s="111"/>
      <c r="K14" s="112"/>
      <c r="L14" s="113"/>
      <c r="M14" s="21"/>
      <c r="N14" s="21"/>
      <c r="O14" s="114"/>
      <c r="P14" s="21"/>
      <c r="Q14" s="114"/>
      <c r="R14" s="21"/>
      <c r="S14" s="115"/>
      <c r="T14" s="23"/>
      <c r="U14" s="115"/>
      <c r="V14" s="23"/>
      <c r="W14" s="115"/>
      <c r="X14" s="116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</row>
    <row r="15" ht="13.55" customHeight="1">
      <c r="A15" s="108">
        <v>12</v>
      </c>
      <c r="B15" s="109"/>
      <c r="C15" s="109"/>
      <c r="D15" s="109"/>
      <c r="E15" s="109"/>
      <c r="F15" s="109"/>
      <c r="G15" s="110"/>
      <c r="H15" s="111"/>
      <c r="I15" s="110"/>
      <c r="J15" s="111"/>
      <c r="K15" s="112"/>
      <c r="L15" s="113"/>
      <c r="M15" s="21"/>
      <c r="N15" s="21"/>
      <c r="O15" s="114"/>
      <c r="P15" s="21"/>
      <c r="Q15" s="114"/>
      <c r="R15" s="21"/>
      <c r="S15" s="115"/>
      <c r="T15" s="23"/>
      <c r="U15" s="115"/>
      <c r="V15" s="23"/>
      <c r="W15" s="115"/>
      <c r="X15" s="116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</row>
    <row r="16" ht="13.55" customHeight="1">
      <c r="A16" s="108">
        <v>13</v>
      </c>
      <c r="B16" s="109"/>
      <c r="C16" s="109"/>
      <c r="D16" s="109"/>
      <c r="E16" s="109"/>
      <c r="F16" s="109"/>
      <c r="G16" s="110"/>
      <c r="H16" s="111"/>
      <c r="I16" s="110"/>
      <c r="J16" s="111"/>
      <c r="K16" s="112"/>
      <c r="L16" s="113"/>
      <c r="M16" s="21"/>
      <c r="N16" s="21"/>
      <c r="O16" s="114"/>
      <c r="P16" s="21"/>
      <c r="Q16" s="114"/>
      <c r="R16" s="21"/>
      <c r="S16" s="115"/>
      <c r="T16" s="23"/>
      <c r="U16" s="115"/>
      <c r="V16" s="23"/>
      <c r="W16" s="115"/>
      <c r="X16" s="116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</row>
    <row r="17" ht="13.55" customHeight="1">
      <c r="A17" s="108">
        <v>14</v>
      </c>
      <c r="B17" s="109"/>
      <c r="C17" s="109"/>
      <c r="D17" s="109"/>
      <c r="E17" s="109"/>
      <c r="F17" s="109"/>
      <c r="G17" s="110"/>
      <c r="H17" s="111"/>
      <c r="I17" s="110"/>
      <c r="J17" s="111"/>
      <c r="K17" s="112"/>
      <c r="L17" s="113"/>
      <c r="M17" s="21"/>
      <c r="N17" s="21"/>
      <c r="O17" s="114"/>
      <c r="P17" s="21"/>
      <c r="Q17" s="114"/>
      <c r="R17" s="21"/>
      <c r="S17" s="115"/>
      <c r="T17" s="23"/>
      <c r="U17" s="115"/>
      <c r="V17" s="23"/>
      <c r="W17" s="115"/>
      <c r="X17" s="116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</row>
    <row r="18" ht="13.55" customHeight="1">
      <c r="A18" s="108">
        <v>15</v>
      </c>
      <c r="B18" s="109"/>
      <c r="C18" s="109"/>
      <c r="D18" s="109"/>
      <c r="E18" s="109"/>
      <c r="F18" s="109"/>
      <c r="G18" s="110"/>
      <c r="H18" s="111"/>
      <c r="I18" s="110"/>
      <c r="J18" s="111"/>
      <c r="K18" s="112"/>
      <c r="L18" s="113"/>
      <c r="M18" s="21"/>
      <c r="N18" s="21"/>
      <c r="O18" s="114"/>
      <c r="P18" s="21"/>
      <c r="Q18" s="114"/>
      <c r="R18" s="21"/>
      <c r="S18" s="115"/>
      <c r="T18" s="23"/>
      <c r="U18" s="115"/>
      <c r="V18" s="23"/>
      <c r="W18" s="115"/>
      <c r="X18" s="116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</row>
    <row r="19" ht="13.55" customHeight="1">
      <c r="A19" s="108">
        <v>16</v>
      </c>
      <c r="B19" s="109"/>
      <c r="C19" s="109"/>
      <c r="D19" s="109"/>
      <c r="E19" s="109"/>
      <c r="F19" s="109"/>
      <c r="G19" s="110"/>
      <c r="H19" s="111"/>
      <c r="I19" s="110"/>
      <c r="J19" s="111"/>
      <c r="K19" s="112"/>
      <c r="L19" s="113"/>
      <c r="M19" s="21"/>
      <c r="N19" s="21"/>
      <c r="O19" s="114"/>
      <c r="P19" s="21"/>
      <c r="Q19" s="114"/>
      <c r="R19" s="21"/>
      <c r="S19" s="115"/>
      <c r="T19" s="23"/>
      <c r="U19" s="115"/>
      <c r="V19" s="23"/>
      <c r="W19" s="115"/>
      <c r="X19" s="116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</row>
    <row r="20" ht="13.55" customHeight="1">
      <c r="A20" s="108">
        <v>17</v>
      </c>
      <c r="B20" s="109"/>
      <c r="C20" s="109"/>
      <c r="D20" s="109"/>
      <c r="E20" s="109"/>
      <c r="F20" s="109"/>
      <c r="G20" s="110"/>
      <c r="H20" s="111"/>
      <c r="I20" s="110"/>
      <c r="J20" s="111"/>
      <c r="K20" s="112"/>
      <c r="L20" s="113"/>
      <c r="M20" s="21"/>
      <c r="N20" s="21"/>
      <c r="O20" s="114"/>
      <c r="P20" s="21"/>
      <c r="Q20" s="114"/>
      <c r="R20" s="21"/>
      <c r="S20" s="115"/>
      <c r="T20" s="23"/>
      <c r="U20" s="115"/>
      <c r="V20" s="23"/>
      <c r="W20" s="115"/>
      <c r="X20" s="116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</row>
    <row r="21" ht="13.55" customHeight="1">
      <c r="A21" s="108">
        <v>18</v>
      </c>
      <c r="B21" s="109"/>
      <c r="C21" s="109"/>
      <c r="D21" s="109"/>
      <c r="E21" s="109"/>
      <c r="F21" s="109"/>
      <c r="G21" s="110"/>
      <c r="H21" s="111"/>
      <c r="I21" s="110"/>
      <c r="J21" s="111"/>
      <c r="K21" s="112"/>
      <c r="L21" s="113"/>
      <c r="M21" s="21"/>
      <c r="N21" s="21"/>
      <c r="O21" s="114"/>
      <c r="P21" s="21"/>
      <c r="Q21" s="114"/>
      <c r="R21" s="21"/>
      <c r="S21" s="115"/>
      <c r="T21" s="23"/>
      <c r="U21" s="115"/>
      <c r="V21" s="23"/>
      <c r="W21" s="115"/>
      <c r="X21" s="116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</row>
    <row r="22" ht="13.55" customHeight="1">
      <c r="A22" s="108">
        <v>19</v>
      </c>
      <c r="B22" s="109"/>
      <c r="C22" s="109"/>
      <c r="D22" s="109"/>
      <c r="E22" s="109"/>
      <c r="F22" s="109"/>
      <c r="G22" s="110"/>
      <c r="H22" s="111"/>
      <c r="I22" s="110"/>
      <c r="J22" s="111"/>
      <c r="K22" s="112"/>
      <c r="L22" s="113"/>
      <c r="M22" s="21"/>
      <c r="N22" s="21"/>
      <c r="O22" s="114"/>
      <c r="P22" s="21"/>
      <c r="Q22" s="114"/>
      <c r="R22" s="21"/>
      <c r="S22" s="115"/>
      <c r="T22" s="23"/>
      <c r="U22" s="115"/>
      <c r="V22" s="23"/>
      <c r="W22" s="115"/>
      <c r="X22" s="116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</row>
    <row r="23" ht="13.55" customHeight="1">
      <c r="A23" s="108">
        <v>20</v>
      </c>
      <c r="B23" s="109"/>
      <c r="C23" s="109"/>
      <c r="D23" s="109"/>
      <c r="E23" s="109"/>
      <c r="F23" s="109"/>
      <c r="G23" s="110"/>
      <c r="H23" s="111"/>
      <c r="I23" s="110"/>
      <c r="J23" s="111"/>
      <c r="K23" s="112"/>
      <c r="L23" s="113"/>
      <c r="M23" s="21"/>
      <c r="N23" s="21"/>
      <c r="O23" s="114"/>
      <c r="P23" s="21"/>
      <c r="Q23" s="114"/>
      <c r="R23" s="21"/>
      <c r="S23" s="115"/>
      <c r="T23" s="23"/>
      <c r="U23" s="115"/>
      <c r="V23" s="23"/>
      <c r="W23" s="115"/>
      <c r="X23" s="116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</row>
    <row r="24" ht="13.55" customHeight="1">
      <c r="A24" s="108">
        <v>21</v>
      </c>
      <c r="B24" s="109"/>
      <c r="C24" s="109"/>
      <c r="D24" s="109"/>
      <c r="E24" s="109"/>
      <c r="F24" s="109"/>
      <c r="G24" s="110"/>
      <c r="H24" s="111"/>
      <c r="I24" s="110"/>
      <c r="J24" s="111"/>
      <c r="K24" s="112"/>
      <c r="L24" s="113"/>
      <c r="M24" s="21"/>
      <c r="N24" s="21"/>
      <c r="O24" s="114"/>
      <c r="P24" s="21"/>
      <c r="Q24" s="114"/>
      <c r="R24" s="21"/>
      <c r="S24" s="115"/>
      <c r="T24" s="23"/>
      <c r="U24" s="115"/>
      <c r="V24" s="23"/>
      <c r="W24" s="115"/>
      <c r="X24" s="116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</row>
    <row r="25" ht="13.55" customHeight="1">
      <c r="A25" s="108">
        <v>22</v>
      </c>
      <c r="B25" s="109"/>
      <c r="C25" s="109"/>
      <c r="D25" s="109"/>
      <c r="E25" s="109"/>
      <c r="F25" s="109"/>
      <c r="G25" s="110"/>
      <c r="H25" s="111"/>
      <c r="I25" s="110"/>
      <c r="J25" s="111"/>
      <c r="K25" s="112"/>
      <c r="L25" s="113"/>
      <c r="M25" s="21"/>
      <c r="N25" s="21"/>
      <c r="O25" s="114"/>
      <c r="P25" s="21"/>
      <c r="Q25" s="114"/>
      <c r="R25" s="21"/>
      <c r="S25" s="115"/>
      <c r="T25" s="23"/>
      <c r="U25" s="115"/>
      <c r="V25" s="23"/>
      <c r="W25" s="115"/>
      <c r="X25" s="116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</row>
    <row r="26" ht="13.55" customHeight="1">
      <c r="A26" s="108">
        <v>23</v>
      </c>
      <c r="B26" s="109"/>
      <c r="C26" s="109"/>
      <c r="D26" s="109"/>
      <c r="E26" s="109"/>
      <c r="F26" s="109"/>
      <c r="G26" s="110"/>
      <c r="H26" s="111"/>
      <c r="I26" s="110"/>
      <c r="J26" s="111"/>
      <c r="K26" s="112"/>
      <c r="L26" s="113"/>
      <c r="M26" s="21"/>
      <c r="N26" s="21"/>
      <c r="O26" s="114"/>
      <c r="P26" s="21"/>
      <c r="Q26" s="114"/>
      <c r="R26" s="21"/>
      <c r="S26" s="115"/>
      <c r="T26" s="23"/>
      <c r="U26" s="115"/>
      <c r="V26" s="23"/>
      <c r="W26" s="115"/>
      <c r="X26" s="116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</row>
    <row r="27" ht="13.55" customHeight="1">
      <c r="A27" s="108">
        <v>24</v>
      </c>
      <c r="B27" s="109"/>
      <c r="C27" s="109"/>
      <c r="D27" s="109"/>
      <c r="E27" s="109"/>
      <c r="F27" s="109"/>
      <c r="G27" s="110"/>
      <c r="H27" s="111"/>
      <c r="I27" s="110"/>
      <c r="J27" s="111"/>
      <c r="K27" s="112"/>
      <c r="L27" s="113"/>
      <c r="M27" s="21"/>
      <c r="N27" s="21"/>
      <c r="O27" s="114"/>
      <c r="P27" s="21"/>
      <c r="Q27" s="114"/>
      <c r="R27" s="21"/>
      <c r="S27" s="115"/>
      <c r="T27" s="23"/>
      <c r="U27" s="115"/>
      <c r="V27" s="23"/>
      <c r="W27" s="115"/>
      <c r="X27" s="116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</row>
    <row r="28" ht="13.55" customHeight="1">
      <c r="A28" s="108">
        <v>25</v>
      </c>
      <c r="B28" s="109"/>
      <c r="C28" s="109"/>
      <c r="D28" s="109"/>
      <c r="E28" s="109"/>
      <c r="F28" s="109"/>
      <c r="G28" s="110"/>
      <c r="H28" s="111"/>
      <c r="I28" s="110"/>
      <c r="J28" s="111"/>
      <c r="K28" s="112"/>
      <c r="L28" s="113"/>
      <c r="M28" s="21"/>
      <c r="N28" s="21"/>
      <c r="O28" s="114"/>
      <c r="P28" s="21"/>
      <c r="Q28" s="114"/>
      <c r="R28" s="21"/>
      <c r="S28" s="115"/>
      <c r="T28" s="23"/>
      <c r="U28" s="115"/>
      <c r="V28" s="23"/>
      <c r="W28" s="115"/>
      <c r="X28" s="116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</row>
    <row r="29" ht="13.55" customHeight="1">
      <c r="A29" s="108">
        <v>26</v>
      </c>
      <c r="B29" s="109"/>
      <c r="C29" s="109"/>
      <c r="D29" s="109"/>
      <c r="E29" s="109"/>
      <c r="F29" s="109"/>
      <c r="G29" s="110"/>
      <c r="H29" s="111"/>
      <c r="I29" s="110"/>
      <c r="J29" s="111"/>
      <c r="K29" s="112"/>
      <c r="L29" s="113"/>
      <c r="M29" s="21"/>
      <c r="N29" s="21"/>
      <c r="O29" s="114"/>
      <c r="P29" s="21"/>
      <c r="Q29" s="114"/>
      <c r="R29" s="21"/>
      <c r="S29" s="115"/>
      <c r="T29" s="23"/>
      <c r="U29" s="115"/>
      <c r="V29" s="23"/>
      <c r="W29" s="115"/>
      <c r="X29" s="116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</row>
    <row r="30" ht="13.55" customHeight="1">
      <c r="A30" s="108">
        <v>27</v>
      </c>
      <c r="B30" s="109"/>
      <c r="C30" s="109"/>
      <c r="D30" s="109"/>
      <c r="E30" s="109"/>
      <c r="F30" s="109"/>
      <c r="G30" s="110"/>
      <c r="H30" s="111"/>
      <c r="I30" s="110"/>
      <c r="J30" s="111"/>
      <c r="K30" s="112"/>
      <c r="L30" s="113"/>
      <c r="M30" s="21"/>
      <c r="N30" s="21"/>
      <c r="O30" s="114"/>
      <c r="P30" s="21"/>
      <c r="Q30" s="114"/>
      <c r="R30" s="21"/>
      <c r="S30" s="115"/>
      <c r="T30" s="23"/>
      <c r="U30" s="115"/>
      <c r="V30" s="23"/>
      <c r="W30" s="115"/>
      <c r="X30" s="116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</row>
    <row r="31" ht="13.55" customHeight="1">
      <c r="A31" s="108">
        <v>28</v>
      </c>
      <c r="B31" s="109"/>
      <c r="C31" s="109"/>
      <c r="D31" s="109"/>
      <c r="E31" s="109"/>
      <c r="F31" s="109"/>
      <c r="G31" s="110"/>
      <c r="H31" s="111"/>
      <c r="I31" s="110"/>
      <c r="J31" s="111"/>
      <c r="K31" s="112"/>
      <c r="L31" s="113"/>
      <c r="M31" s="21"/>
      <c r="N31" s="21"/>
      <c r="O31" s="114"/>
      <c r="P31" s="21"/>
      <c r="Q31" s="114"/>
      <c r="R31" s="21"/>
      <c r="S31" s="115"/>
      <c r="T31" s="23"/>
      <c r="U31" s="115"/>
      <c r="V31" s="23"/>
      <c r="W31" s="115"/>
      <c r="X31" s="116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</row>
    <row r="32" ht="13.55" customHeight="1">
      <c r="A32" s="108">
        <v>29</v>
      </c>
      <c r="B32" s="109"/>
      <c r="C32" s="109"/>
      <c r="D32" s="109"/>
      <c r="E32" s="109"/>
      <c r="F32" s="109"/>
      <c r="G32" s="110"/>
      <c r="H32" s="111"/>
      <c r="I32" s="110"/>
      <c r="J32" s="111"/>
      <c r="K32" s="112"/>
      <c r="L32" s="113"/>
      <c r="M32" s="21"/>
      <c r="N32" s="21"/>
      <c r="O32" s="114"/>
      <c r="P32" s="21"/>
      <c r="Q32" s="114"/>
      <c r="R32" s="21"/>
      <c r="S32" s="115"/>
      <c r="T32" s="23"/>
      <c r="U32" s="115"/>
      <c r="V32" s="23"/>
      <c r="W32" s="115"/>
      <c r="X32" s="116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</row>
    <row r="33" ht="13.55" customHeight="1">
      <c r="A33" s="108">
        <v>30</v>
      </c>
      <c r="B33" s="109"/>
      <c r="C33" s="109"/>
      <c r="D33" s="109"/>
      <c r="E33" s="109"/>
      <c r="F33" s="109"/>
      <c r="G33" s="110"/>
      <c r="H33" s="111"/>
      <c r="I33" s="110"/>
      <c r="J33" s="111"/>
      <c r="K33" s="112"/>
      <c r="L33" s="113"/>
      <c r="M33" s="21"/>
      <c r="N33" s="21"/>
      <c r="O33" s="114"/>
      <c r="P33" s="21"/>
      <c r="Q33" s="114"/>
      <c r="R33" s="21"/>
      <c r="S33" s="115"/>
      <c r="T33" s="23"/>
      <c r="U33" s="115"/>
      <c r="V33" s="23"/>
      <c r="W33" s="115"/>
      <c r="X33" s="116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</row>
    <row r="34" ht="13.55" customHeight="1">
      <c r="A34" s="108">
        <v>31</v>
      </c>
      <c r="B34" s="109"/>
      <c r="C34" s="109"/>
      <c r="D34" s="109"/>
      <c r="E34" s="109"/>
      <c r="F34" s="109"/>
      <c r="G34" s="110"/>
      <c r="H34" s="111"/>
      <c r="I34" s="110"/>
      <c r="J34" s="111"/>
      <c r="K34" s="112"/>
      <c r="L34" s="113"/>
      <c r="M34" s="21"/>
      <c r="N34" s="21"/>
      <c r="O34" s="114"/>
      <c r="P34" s="21"/>
      <c r="Q34" s="114"/>
      <c r="R34" s="21"/>
      <c r="S34" s="115"/>
      <c r="T34" s="23"/>
      <c r="U34" s="115"/>
      <c r="V34" s="23"/>
      <c r="W34" s="115"/>
      <c r="X34" s="116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</row>
    <row r="35" ht="13.55" customHeight="1">
      <c r="A35" s="118"/>
      <c r="B35" t="s" s="119">
        <v>76</v>
      </c>
      <c r="C35" t="s" s="120">
        <f>IF(SUM(C4:C34)&gt;0,SUM(C4:C34),"")</f>
      </c>
      <c r="D35" t="s" s="120">
        <f>IF(SUM(D4:D34)&gt;0,SUM(D4:D34),"")</f>
      </c>
      <c r="E35" t="s" s="120">
        <f>IF(SUM(E4:E34)&gt;0,SUM(E4:E34),"")</f>
      </c>
      <c r="F35" s="121"/>
      <c r="G35" t="s" s="120">
        <f>IF(SUM(G4:G34)&gt;0,SUM(G4:G34),"")</f>
      </c>
      <c r="H35" s="122">
        <f>IF(SUM(H4:H34)&gt;0,SUM(H4:H34),0)</f>
        <v>0</v>
      </c>
      <c r="I35" t="s" s="120">
        <f>IF(SUM(I4:I34)&gt;0,SUM(I4:I34),"")</f>
      </c>
      <c r="J35" s="122">
        <f>IF(SUM(J4:J34)&gt;0,SUM(J4:J34),0)</f>
        <v>0</v>
      </c>
      <c r="K35" s="123"/>
      <c r="L35" t="s" s="120">
        <f>IF(SUM(L4:L34)&gt;0,SUM(L4:L34),"")</f>
      </c>
      <c r="M35" s="122">
        <f>IF(SUM(M4:M34)&gt;0,SUM(M4:M34),0)</f>
        <v>0</v>
      </c>
      <c r="N35" s="122">
        <f>IF(SUM(N4:N34)&gt;0,SUM(N4:N34),0)</f>
        <v>0</v>
      </c>
      <c r="O35" s="124"/>
      <c r="P35" s="122">
        <f>IF(SUM(P4:P34)&gt;0,SUM(P4:P34),0)</f>
        <v>0</v>
      </c>
      <c r="Q35" s="124"/>
      <c r="R35" s="122">
        <f>IF(SUM(R4:R34)&gt;0,SUM(R4:R34),0)</f>
        <v>0</v>
      </c>
      <c r="S35" t="s" s="120">
        <f>IF(SUM(S4:S34)&gt;0,SUM(S4:S34),"")</f>
      </c>
      <c r="T35" s="122">
        <f>IF(SUM(T4:T34)&gt;0,SUM(T4:T34),0)</f>
        <v>0</v>
      </c>
      <c r="U35" t="s" s="120">
        <f>IF(SUM(U4:U34)&gt;0,SUM(U4:U34),"")</f>
      </c>
      <c r="V35" s="122">
        <f>IF(SUM(V4:V34)&gt;0,SUM(V4:V34),0)</f>
        <v>0</v>
      </c>
      <c r="W35" t="s" s="120">
        <f>IF(SUM(W4:W34)&gt;0,SUM(W4:W34),"")</f>
      </c>
      <c r="X35" s="123"/>
      <c r="Y35" t="s" s="125">
        <f>IF(SUM(Y4:Y34)=0,"",SUM(Y4:Y34))</f>
      </c>
      <c r="Z35" t="s" s="125">
        <f>IF(SUM(Z4:Z34)=0,"",SUM(Z4:Z34))</f>
      </c>
      <c r="AA35" t="s" s="125">
        <f>IF(SUM(AA4:AA34)=0,"",SUM(AA4:AA34))</f>
      </c>
      <c r="AB35" t="s" s="125">
        <f>IF(SUM(AB4:AB34)=0,"",SUM(AB4:AB34))</f>
      </c>
      <c r="AC35" t="s" s="125">
        <f>IF(SUM(AC4:AC34)=0,"",SUM(AC4:AC34))</f>
      </c>
      <c r="AD35" t="s" s="125">
        <f>IF(SUM(AD4:AD34)=0,"",SUM(AD4:AD34))</f>
      </c>
      <c r="AE35" t="s" s="125">
        <f>IF(SUM(AE4:AE34)=0,"",SUM(AE4:AE34))</f>
      </c>
      <c r="AF35" t="s" s="125">
        <f>IF(SUM(AF4:AF34)=0,"",SUM(AF4:AF34))</f>
      </c>
      <c r="AG35" t="s" s="125">
        <f>IF(SUM(AG4:AG34)=0,"",SUM(AG4:AG34))</f>
      </c>
      <c r="AH35" t="s" s="125">
        <f>IF(SUM(AH4:AH34)=0,"",SUM(AH4:AH34))</f>
      </c>
    </row>
    <row r="36" ht="13.55" customHeight="1">
      <c r="A36" s="59"/>
      <c r="B36" s="60"/>
      <c r="C36" s="60"/>
      <c r="D36" s="60"/>
      <c r="E36" s="60"/>
      <c r="F36" s="60"/>
      <c r="G36" s="60"/>
      <c r="H36" s="60"/>
      <c r="I36" s="60"/>
      <c r="J36" s="60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</row>
    <row r="37" ht="13.55" customHeight="1">
      <c r="A37" s="126"/>
      <c r="B37" t="s" s="127">
        <v>90</v>
      </c>
      <c r="C37" s="74"/>
      <c r="D37" s="74"/>
      <c r="E37" s="74"/>
      <c r="F37" s="74"/>
      <c r="G37" s="74"/>
      <c r="H37" s="74"/>
      <c r="I37" t="s" s="98">
        <v>68</v>
      </c>
      <c r="J37" s="99"/>
      <c r="K37" s="5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26"/>
      <c r="B38" t="s" s="13">
        <v>2</v>
      </c>
      <c r="C38" t="s" s="13">
        <v>3</v>
      </c>
      <c r="D38" t="s" s="13">
        <v>4</v>
      </c>
      <c r="E38" t="s" s="13">
        <v>5</v>
      </c>
      <c r="F38" s="91"/>
      <c r="G38" t="s" s="13">
        <v>91</v>
      </c>
      <c r="H38" t="s" s="13">
        <v>92</v>
      </c>
      <c r="I38" t="s" s="15">
        <v>93</v>
      </c>
      <c r="J38" t="s" s="15">
        <v>94</v>
      </c>
      <c r="K38" s="54"/>
      <c r="L38" s="3"/>
      <c r="M38" s="62"/>
      <c r="N38" s="62"/>
      <c r="O38" s="62"/>
      <c r="P38" s="62"/>
      <c r="Q38" s="62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5" customHeight="1">
      <c r="A39" s="126"/>
      <c r="B39" t="s" s="18">
        <f>IF(COUNT(B4:B34)&gt;0,AVERAGE(B4:B34),"")</f>
      </c>
      <c r="C39" t="s" s="18">
        <f>IF(SUM(C35:E35)&gt;0,SUM(C35:E35)/COUNT(B4:B34),"")</f>
      </c>
      <c r="D39" t="s" s="18">
        <f>IF(SUM(C35:E35)&gt;0,C39/B39,"")</f>
      </c>
      <c r="E39" t="s" s="18"/>
      <c r="F39" s="20"/>
      <c r="G39" s="20">
        <v>0</v>
      </c>
      <c r="H39" s="19">
        <v>0</v>
      </c>
      <c r="I39" t="s" s="24">
        <f>IF(W35="","",W35/U35)</f>
      </c>
      <c r="J39" s="23">
        <f>IF(W35="",0,V35/W35)</f>
        <v>0</v>
      </c>
      <c r="K39" s="5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5" customHeight="1">
      <c r="A40" s="3"/>
      <c r="B40" s="60"/>
      <c r="C40" s="60"/>
      <c r="D40" s="60"/>
      <c r="E40" s="60"/>
      <c r="F40" s="60"/>
      <c r="G40" t="s" s="128">
        <v>95</v>
      </c>
      <c r="H40" s="59"/>
      <c r="I40" s="59"/>
      <c r="J40" s="60"/>
      <c r="K40" s="12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5" customHeight="1">
      <c r="A41" s="126"/>
      <c r="B41" t="s" s="130">
        <v>96</v>
      </c>
      <c r="C41" s="131"/>
      <c r="D41" s="131"/>
      <c r="E41" s="131"/>
      <c r="F41" s="131"/>
      <c r="G41" s="132"/>
      <c r="H41" s="54"/>
      <c r="I41" s="126"/>
      <c r="J41" t="s" s="84">
        <v>97</v>
      </c>
      <c r="K41" s="85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2" customHeight="1">
      <c r="A42" s="126"/>
      <c r="B42" t="s" s="133">
        <v>52</v>
      </c>
      <c r="C42" t="s" s="133">
        <v>59</v>
      </c>
      <c r="D42" t="s" s="133">
        <v>11</v>
      </c>
      <c r="E42" t="s" s="133">
        <v>41</v>
      </c>
      <c r="F42" t="s" s="133">
        <v>13</v>
      </c>
      <c r="G42" t="s" s="134">
        <v>98</v>
      </c>
      <c r="H42" s="54"/>
      <c r="I42" s="126"/>
      <c r="J42" t="s" s="135">
        <v>99</v>
      </c>
      <c r="K42" t="s" s="135">
        <v>17</v>
      </c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5" customHeight="1">
      <c r="A43" s="126"/>
      <c r="B43" s="136">
        <f>IF(SUM(H35,J35)&gt;0,SUM(H35,J35),0)</f>
        <v>0</v>
      </c>
      <c r="C43" s="136">
        <f>IF(SUM(M35,N35,P35,R35,T35)&gt;0,SUM(R35,P35,N35,M35,T35),0)</f>
        <v>0</v>
      </c>
      <c r="D43" t="s" s="137">
        <f>IF(SUM(C35:E35)&gt;0,M35/SUM(C35:E35)*12,"")</f>
      </c>
      <c r="E43" t="s" s="137">
        <f>IF(SUM(C35:E35)&gt;0,C43/SUM(C35:E35)*12,"")</f>
      </c>
      <c r="F43" s="136">
        <f>IF(SUM(T35,V35)&gt;0,SUM(T35,V35),0)</f>
        <v>0</v>
      </c>
      <c r="G43" s="136">
        <f>IF(OR(NOT(B43=""),NOT(C43=""),NOT(F43="")),B43-C43,"")</f>
        <v>0</v>
      </c>
      <c r="H43" s="54"/>
      <c r="I43" s="126"/>
      <c r="J43" t="s" s="107">
        <f>IF(SUM($C$35:$E$35)=0,"",SUM(Y35:Z35))</f>
      </c>
      <c r="K43" t="s" s="107">
        <f>IF(SUM($C$35:$E$35)=0,"",SUM(AA35:AH35))</f>
      </c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</sheetData>
  <mergeCells count="24">
    <mergeCell ref="B41:G41"/>
    <mergeCell ref="B37:H37"/>
    <mergeCell ref="S2:T2"/>
    <mergeCell ref="U2:W2"/>
    <mergeCell ref="X2:X3"/>
    <mergeCell ref="S1:X1"/>
    <mergeCell ref="I37:J37"/>
    <mergeCell ref="J41:K41"/>
    <mergeCell ref="Y1:AH1"/>
    <mergeCell ref="Y2:Y3"/>
    <mergeCell ref="Z2:Z3"/>
    <mergeCell ref="AA2:AH2"/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</mergeCells>
  <conditionalFormatting sqref="B43:G43">
    <cfRule type="cellIs" dxfId="12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66" useFirstPageNumber="0" orientation="landscape" pageOrder="downThenOver"/>
  <headerFooter>
    <oddFooter>&amp;L&amp;"Calibri,Regular"&amp;11&amp;K0000002021-chicken-tracker.xlsx&amp;C&amp;"Calibri,Regular"&amp;11&amp;K0000001/16/22&amp;R&amp;"Calibri,Regular"&amp;11&amp;K000000December 2021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